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631004e921958c7/Documentos/Sites/Verestly/PLANILHAS/"/>
    </mc:Choice>
  </mc:AlternateContent>
  <xr:revisionPtr revIDLastSave="1" documentId="11_B816492B394FDA2A63B79FFFF8A1E86147B49BC7" xr6:coauthVersionLast="47" xr6:coauthVersionMax="47" xr10:uidLastSave="{F0B4647B-9CF0-4DCB-BB3E-394395ACC27A}"/>
  <bookViews>
    <workbookView xWindow="-110" yWindow="-110" windowWidth="38620" windowHeight="21100" xr2:uid="{00000000-000D-0000-FFFF-FFFF00000000}"/>
  </bookViews>
  <sheets>
    <sheet name="50-30-20 Calculator" sheetId="1" r:id="rId1"/>
    <sheet name="How to Use" sheetId="2" r:id="rId2"/>
    <sheet name="Category Guide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B9" i="1"/>
  <c r="B17" i="1" s="1"/>
  <c r="G8" i="1"/>
  <c r="G7" i="1"/>
  <c r="G10" i="1" s="1"/>
  <c r="F7" i="1" l="1"/>
  <c r="C14" i="1"/>
  <c r="C16" i="1" s="1"/>
  <c r="F9" i="1"/>
  <c r="H9" i="1" s="1"/>
  <c r="D14" i="1"/>
  <c r="D16" i="1" s="1"/>
  <c r="F14" i="1"/>
  <c r="F8" i="1"/>
  <c r="H8" i="1" s="1"/>
  <c r="B14" i="1"/>
  <c r="B16" i="1" s="1"/>
  <c r="F16" i="1" s="1"/>
  <c r="H7" i="1" l="1"/>
  <c r="F10" i="1"/>
  <c r="H10" i="1" s="1"/>
</calcChain>
</file>

<file path=xl/sharedStrings.xml><?xml version="1.0" encoding="utf-8"?>
<sst xmlns="http://schemas.openxmlformats.org/spreadsheetml/2006/main" count="174" uniqueCount="103">
  <si>
    <t>50/30/20 Budget Calculator</t>
  </si>
  <si>
    <t>Enter your monthly take-home income and actual spending to compare your budget with the 50/30/20 guideline.</t>
  </si>
  <si>
    <t>MONTHLY INCOME</t>
  </si>
  <si>
    <t>YOUR 50/30/20 TARGETS</t>
  </si>
  <si>
    <t>Income Source</t>
  </si>
  <si>
    <t>Monthly Amount</t>
  </si>
  <si>
    <t>Category</t>
  </si>
  <si>
    <t>Target %</t>
  </si>
  <si>
    <t>Target Amount</t>
  </si>
  <si>
    <t>Actual Spending</t>
  </si>
  <si>
    <t>Difference</t>
  </si>
  <si>
    <t>Primary Take-Home Pay</t>
  </si>
  <si>
    <t>Needs</t>
  </si>
  <si>
    <t>Other Reliable Income</t>
  </si>
  <si>
    <t>Wants</t>
  </si>
  <si>
    <t>Total Monthly Income</t>
  </si>
  <si>
    <t>Savings &amp; Debt</t>
  </si>
  <si>
    <t>Total</t>
  </si>
  <si>
    <t>BUDGET SNAPSHOT</t>
  </si>
  <si>
    <t>Metric</t>
  </si>
  <si>
    <t>Overall Result</t>
  </si>
  <si>
    <t>Actual % of Income</t>
  </si>
  <si>
    <t>Status</t>
  </si>
  <si>
    <t>Unallocated / Overspent</t>
  </si>
  <si>
    <t>OPTIONAL EXPENSE DETAIL</t>
  </si>
  <si>
    <t>Use this section to organize expenses. Totals feed automatically into the Actual Spending column above.</t>
  </si>
  <si>
    <t>Expense</t>
  </si>
  <si>
    <t>Notes</t>
  </si>
  <si>
    <t>Housing</t>
  </si>
  <si>
    <t>Rent or mortgage</t>
  </si>
  <si>
    <t>Subscriptions</t>
  </si>
  <si>
    <t>Utilities</t>
  </si>
  <si>
    <t>Electricity, water, internet</t>
  </si>
  <si>
    <t>Travel &amp; Fun</t>
  </si>
  <si>
    <t>Groceries</t>
  </si>
  <si>
    <t>Emergency Savings</t>
  </si>
  <si>
    <t>Transportation</t>
  </si>
  <si>
    <t>Retirement Investing</t>
  </si>
  <si>
    <t>Insurance</t>
  </si>
  <si>
    <t>Extra Debt Payments</t>
  </si>
  <si>
    <t>Dining Out</t>
  </si>
  <si>
    <t>Other</t>
  </si>
  <si>
    <t>Entertainment</t>
  </si>
  <si>
    <t>Shopping</t>
  </si>
  <si>
    <t>The 50/30/20 rule is a flexible budgeting guideline—not a requirement. Housing costs, debt obligations, income level, location, and personal goals may justify different percentages.</t>
  </si>
  <si>
    <t>How to Use the 50/30/20 Calculator</t>
  </si>
  <si>
    <t>Step</t>
  </si>
  <si>
    <t>What to Do</t>
  </si>
  <si>
    <t>Why It Matters</t>
  </si>
  <si>
    <t>1</t>
  </si>
  <si>
    <t>Enter monthly take-home pay.</t>
  </si>
  <si>
    <t>Use income after taxes and payroll deductions.</t>
  </si>
  <si>
    <t>2</t>
  </si>
  <si>
    <t>Add other reliable monthly income.</t>
  </si>
  <si>
    <t>Avoid including income that is highly uncertain.</t>
  </si>
  <si>
    <t>3</t>
  </si>
  <si>
    <t>Enter or update your expenses.</t>
  </si>
  <si>
    <t>Use the optional detail table for automatic category totals.</t>
  </si>
  <si>
    <t>4</t>
  </si>
  <si>
    <t>Review target versus actual spending.</t>
  </si>
  <si>
    <t>A positive difference means you are within the target.</t>
  </si>
  <si>
    <t>5</t>
  </si>
  <si>
    <t>Adjust categories when necessary.</t>
  </si>
  <si>
    <t>The rule is a starting point, not a rigid requirement.</t>
  </si>
  <si>
    <t>Guideline</t>
  </si>
  <si>
    <t>Typical Examples</t>
  </si>
  <si>
    <t>50% of take-home income</t>
  </si>
  <si>
    <t>Housing, utilities, groceries, insurance, minimum debt payments</t>
  </si>
  <si>
    <t>30% of take-home income</t>
  </si>
  <si>
    <t>Dining out, entertainment, travel, optional shopping</t>
  </si>
  <si>
    <t>20% of take-home income</t>
  </si>
  <si>
    <t>Emergency savings, retirement investing, extra debt payments</t>
  </si>
  <si>
    <t>Important Notes</t>
  </si>
  <si>
    <t>• Minimum debt payments generally belong under Needs; extra payments belong under Savings &amp; Debt.</t>
  </si>
  <si>
    <t>• Use dependable take-home income rather than gross salary.</t>
  </si>
  <si>
    <t>• Review the plan monthly and after major income or expense changes.</t>
  </si>
  <si>
    <t>50/30/20 Category Guide</t>
  </si>
  <si>
    <t>Suggested Category</t>
  </si>
  <si>
    <t>Explanation</t>
  </si>
  <si>
    <t>Flexible?</t>
  </si>
  <si>
    <t>Your Category</t>
  </si>
  <si>
    <t>Rent or Mortgage</t>
  </si>
  <si>
    <t>Essential housing cost</t>
  </si>
  <si>
    <t>Usually No</t>
  </si>
  <si>
    <t>Basic Utilities</t>
  </si>
  <si>
    <t>Electricity, water, heating</t>
  </si>
  <si>
    <t>Basic food purchased for home</t>
  </si>
  <si>
    <t>Sometimes</t>
  </si>
  <si>
    <t>Minimum Debt Payments</t>
  </si>
  <si>
    <t>Required contractual payments</t>
  </si>
  <si>
    <t>Required or essential protection</t>
  </si>
  <si>
    <t>Optional food and convenience spending</t>
  </si>
  <si>
    <t>Yes</t>
  </si>
  <si>
    <t>Streaming, events, hobbies</t>
  </si>
  <si>
    <t>Optional Shopping</t>
  </si>
  <si>
    <t>Nonessential clothing or purchases</t>
  </si>
  <si>
    <t>Travel</t>
  </si>
  <si>
    <t>Leisure travel and vacations</t>
  </si>
  <si>
    <t>Emergency Fund</t>
  </si>
  <si>
    <t>Cash reserved for unexpected essential costs</t>
  </si>
  <si>
    <t>Retirement Contributions</t>
  </si>
  <si>
    <t>Long-term investing</t>
  </si>
  <si>
    <t>Payments above the required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</si>
</sst>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;\-"/>
    <numFmt numFmtId="165" formatCode="0.0%"/>
  </numFmts>
  <fonts count="12" x14ac:knownFonts="1">
    <font>
      <sz val="11"/>
      <name val="Carlito"/>
    </font>
    <font>
      <b/>
      <sz val="22"/>
      <color rgb="FFFFFFFF"/>
      <name val="Carlito"/>
    </font>
    <font>
      <i/>
      <sz val="10"/>
      <color rgb="FF40534D"/>
      <name val="Carlito"/>
    </font>
    <font>
      <b/>
      <sz val="11"/>
      <color rgb="FFFFFFFF"/>
      <name val="Carlito"/>
    </font>
    <font>
      <b/>
      <sz val="11"/>
      <color rgb="FF123F35"/>
      <name val="Carlito"/>
    </font>
    <font>
      <sz val="11"/>
      <color rgb="FF40534D"/>
      <name val="Carlito"/>
    </font>
    <font>
      <sz val="11"/>
      <color rgb="FF0000FF"/>
      <name val="Carlito"/>
    </font>
    <font>
      <b/>
      <sz val="11"/>
      <color rgb="FF000000"/>
      <name val="Carlito"/>
    </font>
    <font>
      <b/>
      <sz val="11"/>
      <color rgb="FF40534D"/>
      <name val="Carlito"/>
    </font>
    <font>
      <i/>
      <sz val="11"/>
      <color rgb="FF40534D"/>
      <name val="Carlito"/>
    </font>
    <font>
      <i/>
      <sz val="9"/>
      <color rgb="FF40534D"/>
      <name val="Carlito"/>
    </font>
    <font>
      <b/>
      <sz val="20"/>
      <color rgb="FFFFFFF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23F35"/>
      </patternFill>
    </fill>
    <fill>
      <patternFill patternType="solid">
        <fgColor rgb="FFDDEFE8"/>
      </patternFill>
    </fill>
    <fill>
      <patternFill patternType="solid">
        <fgColor rgb="FF0F766E"/>
      </patternFill>
    </fill>
    <fill>
      <patternFill patternType="solid">
        <fgColor rgb="FFEEF2EF"/>
      </patternFill>
    </fill>
    <fill>
      <patternFill patternType="solid">
        <fgColor rgb="FFFFF9D9"/>
      </patternFill>
    </fill>
    <fill>
      <patternFill patternType="solid">
        <fgColor rgb="FFDCEFE8"/>
      </patternFill>
    </fill>
    <fill>
      <patternFill patternType="solid">
        <fgColor rgb="FFFCECC9"/>
      </patternFill>
    </fill>
    <fill>
      <patternFill patternType="solid">
        <fgColor rgb="FFDDE7F7"/>
      </patternFill>
    </fill>
    <fill>
      <patternFill patternType="solid">
        <fgColor rgb="FFF8FAF7"/>
      </patternFill>
    </fill>
  </fills>
  <borders count="13">
    <border>
      <left/>
      <right/>
      <top/>
      <bottom/>
      <diagonal/>
    </border>
    <border>
      <left/>
      <right/>
      <top style="thin">
        <color rgb="FF123F35"/>
      </top>
      <bottom/>
      <diagonal/>
    </border>
    <border>
      <left/>
      <right/>
      <top style="thin">
        <color rgb="FFDDEFE8"/>
      </top>
      <bottom/>
      <diagonal/>
    </border>
    <border>
      <left style="hair">
        <color rgb="FFD7E0DC"/>
      </left>
      <right/>
      <top style="hair">
        <color rgb="FFD7E0DC"/>
      </top>
      <bottom/>
      <diagonal/>
    </border>
    <border>
      <left/>
      <right/>
      <top style="hair">
        <color rgb="FFD7E0DC"/>
      </top>
      <bottom/>
      <diagonal/>
    </border>
    <border>
      <left/>
      <right style="hair">
        <color rgb="FFD7E0DC"/>
      </right>
      <top style="hair">
        <color rgb="FFD7E0DC"/>
      </top>
      <bottom/>
      <diagonal/>
    </border>
    <border>
      <left style="hair">
        <color rgb="FFD7E0DC"/>
      </left>
      <right/>
      <top/>
      <bottom/>
      <diagonal/>
    </border>
    <border>
      <left/>
      <right style="hair">
        <color rgb="FFD7E0DC"/>
      </right>
      <top/>
      <bottom/>
      <diagonal/>
    </border>
    <border>
      <left style="hair">
        <color rgb="FFD7E0DC"/>
      </left>
      <right/>
      <top style="thin">
        <color rgb="FF123F35"/>
      </top>
      <bottom/>
      <diagonal/>
    </border>
    <border>
      <left/>
      <right style="hair">
        <color rgb="FFD7E0DC"/>
      </right>
      <top style="thin">
        <color rgb="FF123F35"/>
      </top>
      <bottom/>
      <diagonal/>
    </border>
    <border>
      <left style="hair">
        <color rgb="FFD7E0DC"/>
      </left>
      <right/>
      <top/>
      <bottom style="hair">
        <color rgb="FFD7E0DC"/>
      </bottom>
      <diagonal/>
    </border>
    <border>
      <left/>
      <right/>
      <top/>
      <bottom style="hair">
        <color rgb="FFD7E0DC"/>
      </bottom>
      <diagonal/>
    </border>
    <border>
      <left/>
      <right style="hair">
        <color rgb="FFD7E0DC"/>
      </right>
      <top/>
      <bottom style="hair">
        <color rgb="FFD7E0DC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4" borderId="0" xfId="0" applyFont="1" applyFill="1"/>
    <xf numFmtId="0" fontId="4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6" fillId="6" borderId="0" xfId="0" applyNumberFormat="1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9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8" fillId="9" borderId="0" xfId="0" applyFont="1" applyFill="1" applyAlignment="1">
      <alignment vertical="center" wrapText="1"/>
    </xf>
    <xf numFmtId="9" fontId="7" fillId="3" borderId="1" xfId="0" applyNumberFormat="1" applyFont="1" applyFill="1" applyBorder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64" fontId="7" fillId="3" borderId="9" xfId="0" applyNumberFormat="1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6" borderId="11" xfId="0" applyFont="1" applyFill="1" applyBorder="1" applyAlignment="1">
      <alignment vertical="center" wrapText="1"/>
    </xf>
    <xf numFmtId="164" fontId="6" fillId="6" borderId="11" xfId="0" applyNumberFormat="1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4" borderId="3" xfId="0" applyFont="1" applyFill="1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6" borderId="12" xfId="0" applyFont="1" applyFill="1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 wrapText="1"/>
    </xf>
    <xf numFmtId="0" fontId="10" fillId="10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3" fillId="4" borderId="4" xfId="0" applyFont="1" applyFill="1" applyBorder="1"/>
    <xf numFmtId="0" fontId="3" fillId="4" borderId="5" xfId="0" applyFont="1" applyFill="1" applyBorder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3" fillId="2" borderId="6" xfId="0" applyFont="1" applyFill="1" applyBorder="1"/>
    <xf numFmtId="0" fontId="3" fillId="2" borderId="0" xfId="0" applyFont="1" applyFill="1"/>
    <xf numFmtId="0" fontId="3" fillId="2" borderId="7" xfId="0" applyFont="1" applyFill="1" applyBorder="1"/>
    <xf numFmtId="0" fontId="5" fillId="10" borderId="6" xfId="0" applyFont="1" applyFill="1" applyBorder="1" applyAlignment="1">
      <alignment wrapText="1"/>
    </xf>
    <xf numFmtId="0" fontId="5" fillId="10" borderId="0" xfId="0" applyFont="1" applyFill="1" applyAlignment="1">
      <alignment wrapText="1"/>
    </xf>
    <xf numFmtId="0" fontId="5" fillId="10" borderId="7" xfId="0" applyFont="1" applyFill="1" applyBorder="1" applyAlignment="1">
      <alignment wrapText="1"/>
    </xf>
    <xf numFmtId="0" fontId="5" fillId="10" borderId="10" xfId="0" applyFont="1" applyFill="1" applyBorder="1" applyAlignment="1">
      <alignment wrapText="1"/>
    </xf>
    <xf numFmtId="0" fontId="5" fillId="10" borderId="11" xfId="0" applyFont="1" applyFill="1" applyBorder="1" applyAlignment="1">
      <alignment wrapText="1"/>
    </xf>
    <xf numFmtId="0" fontId="5" fillId="10" borderId="12" xfId="0" applyFont="1" applyFill="1" applyBorder="1" applyAlignment="1">
      <alignment wrapText="1"/>
    </xf>
  </cellXfs>
  <cellStyles count="1">
    <cellStyle name="Normal" xfId="0" builtinId="0"/>
  </cellStyles>
  <dxfs count="8"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B91C1C"/>
      </font>
      <fill>
        <patternFill patternType="solid">
          <bgColor rgb="FFFDE8E8"/>
        </patternFill>
      </fill>
    </dxf>
    <dxf>
      <font>
        <b/>
        <color rgb="FF166534"/>
      </font>
      <fill>
        <patternFill patternType="solid">
          <bgColor rgb="FFE7F6EC"/>
        </patternFill>
      </fill>
    </dxf>
    <dxf>
      <font>
        <b/>
        <color rgb="FFB91C1C"/>
      </font>
      <fill>
        <patternFill patternType="solid">
          <bgColor rgb="FFFD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Target vs. Actual Monthly Budget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Target %</c:v>
          </c:tx>
          <c:invertIfNegative val="1"/>
          <c:cat>
            <c:strRef>
              <c:f>'50-30-20 Calculator'!$D$7:$D$9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'50-30-20 Calculator'!$E$7:$E$9</c:f>
              <c:numCache>
                <c:formatCode>0%</c:formatCode>
                <c:ptCount val="3"/>
                <c:pt idx="0">
                  <c:v>0.5</c:v>
                </c:pt>
                <c:pt idx="1">
                  <c:v>0.3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DA-4607-90CE-1393C46A33EC}"/>
            </c:ext>
          </c:extLst>
        </c:ser>
        <c:ser>
          <c:idx val="1"/>
          <c:order val="1"/>
          <c:tx>
            <c:v>Target Amount</c:v>
          </c:tx>
          <c:invertIfNegative val="1"/>
          <c:cat>
            <c:strRef>
              <c:f>'50-30-20 Calculator'!$D$7:$D$9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'50-30-20 Calculator'!$F$7:$F$9</c:f>
              <c:numCache>
                <c:formatCode>General</c:formatCode>
                <c:ptCount val="3"/>
                <c:pt idx="0">
                  <c:v>2000</c:v>
                </c:pt>
                <c:pt idx="1">
                  <c:v>1200</c:v>
                </c:pt>
                <c:pt idx="2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DA-4607-90CE-1393C46A33EC}"/>
            </c:ext>
          </c:extLst>
        </c:ser>
        <c:ser>
          <c:idx val="2"/>
          <c:order val="2"/>
          <c:tx>
            <c:v>Actual Spending</c:v>
          </c:tx>
          <c:invertIfNegative val="1"/>
          <c:cat>
            <c:strRef>
              <c:f>'50-30-20 Calculator'!$D$7:$D$9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'50-30-20 Calculator'!$G$7:$G$9</c:f>
              <c:numCache>
                <c:formatCode>General</c:formatCode>
                <c:ptCount val="3"/>
                <c:pt idx="0">
                  <c:v>1900</c:v>
                </c:pt>
                <c:pt idx="1">
                  <c:v>900</c:v>
                </c:pt>
                <c:pt idx="2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DA-4607-90CE-1393C46A3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0</xdr:colOff>
      <xdr:row>19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D39" sqref="D39"/>
    </sheetView>
  </sheetViews>
  <sheetFormatPr defaultRowHeight="14.5" x14ac:dyDescent="0.35"/>
  <cols>
    <col min="1" max="1" width="21" customWidth="1"/>
    <col min="2" max="2" width="19" customWidth="1"/>
    <col min="3" max="3" width="17" customWidth="1"/>
    <col min="4" max="4" width="22" customWidth="1"/>
    <col min="5" max="5" width="17" customWidth="1"/>
    <col min="6" max="7" width="18" customWidth="1"/>
    <col min="8" max="8" width="20" customWidth="1"/>
    <col min="9" max="9" width="3" customWidth="1"/>
    <col min="10" max="17" width="12" customWidth="1"/>
  </cols>
  <sheetData>
    <row r="1" spans="1:17" ht="18.649999999999999" customHeight="1" x14ac:dyDescent="0.35">
      <c r="A1" s="47" t="s">
        <v>0</v>
      </c>
      <c r="B1" s="47"/>
      <c r="C1" s="47"/>
      <c r="D1" s="47"/>
      <c r="E1" s="47"/>
      <c r="F1" s="47"/>
      <c r="G1" s="47"/>
      <c r="H1" s="47"/>
      <c r="I1" s="3"/>
      <c r="J1" s="3"/>
      <c r="K1" s="3"/>
      <c r="L1" s="3"/>
      <c r="M1" s="3"/>
      <c r="N1" s="3"/>
      <c r="O1" s="3"/>
      <c r="P1" s="3"/>
      <c r="Q1" s="3"/>
    </row>
    <row r="2" spans="1:17" ht="18.649999999999999" customHeight="1" x14ac:dyDescent="0.35">
      <c r="A2" s="47"/>
      <c r="B2" s="47"/>
      <c r="C2" s="47"/>
      <c r="D2" s="47"/>
      <c r="E2" s="47"/>
      <c r="F2" s="47"/>
      <c r="G2" s="47"/>
      <c r="H2" s="47"/>
      <c r="I2" s="3"/>
      <c r="J2" s="3"/>
      <c r="K2" s="3"/>
      <c r="L2" s="3"/>
      <c r="M2" s="3"/>
      <c r="N2" s="3"/>
      <c r="O2" s="3"/>
      <c r="P2" s="3"/>
      <c r="Q2" s="3"/>
    </row>
    <row r="3" spans="1:17" ht="21.4" customHeight="1" x14ac:dyDescent="0.35">
      <c r="A3" s="48" t="s">
        <v>1</v>
      </c>
      <c r="B3" s="48"/>
      <c r="C3" s="48"/>
      <c r="D3" s="48"/>
      <c r="E3" s="48"/>
      <c r="F3" s="48"/>
      <c r="G3" s="48"/>
      <c r="H3" s="48"/>
      <c r="I3" s="3"/>
      <c r="J3" s="3"/>
      <c r="K3" s="3"/>
      <c r="L3" s="3"/>
      <c r="M3" s="3"/>
      <c r="N3" s="3"/>
      <c r="O3" s="3"/>
      <c r="P3" s="3"/>
      <c r="Q3" s="3"/>
    </row>
    <row r="4" spans="1:17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5">
      <c r="A5" s="49" t="s">
        <v>2</v>
      </c>
      <c r="B5" s="50"/>
      <c r="C5" s="50"/>
      <c r="D5" s="50" t="s">
        <v>3</v>
      </c>
      <c r="E5" s="17"/>
      <c r="F5" s="17"/>
      <c r="G5" s="17"/>
      <c r="H5" s="18"/>
      <c r="I5" s="3"/>
      <c r="J5" s="3"/>
      <c r="K5" s="3"/>
      <c r="L5" s="3"/>
      <c r="M5" s="3"/>
      <c r="N5" s="3"/>
      <c r="O5" s="3"/>
      <c r="P5" s="3"/>
      <c r="Q5" s="3"/>
    </row>
    <row r="6" spans="1:17" x14ac:dyDescent="0.35">
      <c r="A6" s="19" t="s">
        <v>4</v>
      </c>
      <c r="B6" s="2" t="s">
        <v>5</v>
      </c>
      <c r="C6" s="3"/>
      <c r="D6" s="2" t="s">
        <v>6</v>
      </c>
      <c r="E6" s="2" t="s">
        <v>7</v>
      </c>
      <c r="F6" s="2" t="s">
        <v>8</v>
      </c>
      <c r="G6" s="2" t="s">
        <v>9</v>
      </c>
      <c r="H6" s="20" t="s">
        <v>10</v>
      </c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21" t="s">
        <v>11</v>
      </c>
      <c r="B7" s="4">
        <v>4000</v>
      </c>
      <c r="C7" s="3"/>
      <c r="D7" s="5" t="s">
        <v>12</v>
      </c>
      <c r="E7" s="6">
        <v>0.5</v>
      </c>
      <c r="F7" s="7">
        <f>$B$9*E7</f>
        <v>2000</v>
      </c>
      <c r="G7" s="4">
        <f>SUMIF($B$22:$B$29,D7,$C$22:$C$29)+SUMIF($F$22:$F$29,D7,$G$22:$G$29)</f>
        <v>1900</v>
      </c>
      <c r="H7" s="22">
        <f>F7-G7</f>
        <v>100</v>
      </c>
      <c r="I7" s="3"/>
      <c r="J7" s="3"/>
      <c r="K7" s="3"/>
      <c r="L7" s="3"/>
      <c r="M7" s="3"/>
      <c r="N7" s="3"/>
      <c r="O7" s="3"/>
      <c r="P7" s="3"/>
      <c r="Q7" s="3"/>
    </row>
    <row r="8" spans="1:17" x14ac:dyDescent="0.35">
      <c r="A8" s="21" t="s">
        <v>13</v>
      </c>
      <c r="B8" s="4">
        <v>0</v>
      </c>
      <c r="C8" s="3"/>
      <c r="D8" s="8" t="s">
        <v>14</v>
      </c>
      <c r="E8" s="6">
        <v>0.3</v>
      </c>
      <c r="F8" s="7">
        <f>$B$9*E8</f>
        <v>1200</v>
      </c>
      <c r="G8" s="4">
        <f>SUMIF($B$22:$B$29,D8,$C$22:$C$29)+SUMIF($F$22:$F$29,D8,$G$22:$G$29)</f>
        <v>900</v>
      </c>
      <c r="H8" s="22">
        <f>F8-G8</f>
        <v>300</v>
      </c>
      <c r="I8" s="3"/>
      <c r="J8" s="3"/>
      <c r="K8" s="3"/>
      <c r="L8" s="3"/>
      <c r="M8" s="3"/>
      <c r="N8" s="3"/>
      <c r="O8" s="3"/>
      <c r="P8" s="3"/>
      <c r="Q8" s="3"/>
    </row>
    <row r="9" spans="1:17" x14ac:dyDescent="0.35">
      <c r="A9" s="23" t="s">
        <v>15</v>
      </c>
      <c r="B9" s="10">
        <f>SUM(B7:B8)</f>
        <v>4000</v>
      </c>
      <c r="C9" s="3"/>
      <c r="D9" s="11" t="s">
        <v>16</v>
      </c>
      <c r="E9" s="6">
        <v>0.2</v>
      </c>
      <c r="F9" s="7">
        <f>$B$9*E9</f>
        <v>800</v>
      </c>
      <c r="G9" s="4">
        <f>SUMIF($B$22:$B$29,D9,$C$22:$C$29)+SUMIF($F$22:$F$29,D9,$G$22:$G$29)</f>
        <v>900</v>
      </c>
      <c r="H9" s="22">
        <f>F9-G9</f>
        <v>-100</v>
      </c>
      <c r="I9" s="3"/>
      <c r="J9" s="3"/>
      <c r="K9" s="3"/>
      <c r="L9" s="3"/>
      <c r="M9" s="3"/>
      <c r="N9" s="3"/>
      <c r="O9" s="3"/>
      <c r="P9" s="3"/>
      <c r="Q9" s="3"/>
    </row>
    <row r="10" spans="1:17" x14ac:dyDescent="0.35">
      <c r="A10" s="24"/>
      <c r="B10" s="3"/>
      <c r="C10" s="3"/>
      <c r="D10" s="9" t="s">
        <v>17</v>
      </c>
      <c r="E10" s="12">
        <v>1</v>
      </c>
      <c r="F10" s="10">
        <f>SUM(F7:F9)</f>
        <v>4000</v>
      </c>
      <c r="G10" s="10">
        <f>SUM(G7:G9)</f>
        <v>3700</v>
      </c>
      <c r="H10" s="25">
        <f>F10-G10</f>
        <v>300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35">
      <c r="A11" s="24"/>
      <c r="B11" s="3"/>
      <c r="C11" s="3"/>
      <c r="D11" s="3"/>
      <c r="E11" s="3"/>
      <c r="F11" s="3"/>
      <c r="G11" s="3"/>
      <c r="H11" s="26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35">
      <c r="A12" s="51" t="s">
        <v>18</v>
      </c>
      <c r="B12" s="52"/>
      <c r="C12" s="52"/>
      <c r="D12" s="52"/>
      <c r="E12" s="52"/>
      <c r="F12" s="52"/>
      <c r="G12" s="52"/>
      <c r="H12" s="5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5">
      <c r="A13" s="19" t="s">
        <v>19</v>
      </c>
      <c r="B13" s="2" t="s">
        <v>12</v>
      </c>
      <c r="C13" s="2" t="s">
        <v>14</v>
      </c>
      <c r="D13" s="2" t="s">
        <v>16</v>
      </c>
      <c r="E13" s="3"/>
      <c r="F13" s="54" t="s">
        <v>20</v>
      </c>
      <c r="G13" s="54"/>
      <c r="H13" s="55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5">
      <c r="A14" s="24" t="s">
        <v>21</v>
      </c>
      <c r="B14" s="13">
        <f>IF($B$9=0,0,$G$7/$B$9)</f>
        <v>0.47499999999999998</v>
      </c>
      <c r="C14" s="13">
        <f>IF($B$9=0,0,$G$8/$B$9)</f>
        <v>0.22500000000000001</v>
      </c>
      <c r="D14" s="13">
        <f>IF($B$9=0,0,$G$9/$B$9)</f>
        <v>0.22500000000000001</v>
      </c>
      <c r="E14" s="3"/>
      <c r="F14" s="56" t="str">
        <f>IF($B$9=0,"Enter income",IF(SUM($G$7:$G$9)&lt;=$B$9,"Within Income","Spending Exceeds Income"))</f>
        <v>Within Income</v>
      </c>
      <c r="G14" s="56"/>
      <c r="H14" s="57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5">
      <c r="A15" s="24" t="s">
        <v>7</v>
      </c>
      <c r="B15" s="13">
        <v>0.5</v>
      </c>
      <c r="C15" s="13">
        <v>0.3</v>
      </c>
      <c r="D15" s="13">
        <v>0.2</v>
      </c>
      <c r="E15" s="3"/>
      <c r="F15" s="56"/>
      <c r="G15" s="56"/>
      <c r="H15" s="57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5">
      <c r="A16" s="24" t="s">
        <v>22</v>
      </c>
      <c r="B16" s="3" t="str">
        <f>IF(B14&lt;=B15,"On Track","Over Target")</f>
        <v>On Track</v>
      </c>
      <c r="C16" s="3" t="str">
        <f>IF(C14&lt;=C15,"On Track","Over Target")</f>
        <v>On Track</v>
      </c>
      <c r="D16" s="3" t="str">
        <f>IF(D14&gt;=D15,"On Track","Below Target")</f>
        <v>On Track</v>
      </c>
      <c r="E16" s="3"/>
      <c r="F16" s="56" t="str">
        <f>IF(AND(B16="On Track",C16="On Track",D16="On Track"),"Balanced","Review Your Categories")</f>
        <v>Balanced</v>
      </c>
      <c r="G16" s="56"/>
      <c r="H16" s="57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35">
      <c r="A17" s="58" t="s">
        <v>23</v>
      </c>
      <c r="B17" s="59">
        <f>$B$9-SUM($G$7:$G$9)</f>
        <v>300</v>
      </c>
      <c r="C17" s="3"/>
      <c r="D17" s="3"/>
      <c r="E17" s="3"/>
      <c r="F17" s="3"/>
      <c r="G17" s="3"/>
      <c r="H17" s="26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5">
      <c r="A18" s="24"/>
      <c r="B18" s="3"/>
      <c r="C18" s="3"/>
      <c r="D18" s="3"/>
      <c r="E18" s="3"/>
      <c r="F18" s="3"/>
      <c r="G18" s="3"/>
      <c r="H18" s="26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5">
      <c r="A19" s="60" t="s">
        <v>24</v>
      </c>
      <c r="B19" s="61"/>
      <c r="C19" s="61"/>
      <c r="D19" s="61"/>
      <c r="E19" s="61"/>
      <c r="F19" s="61"/>
      <c r="G19" s="61"/>
      <c r="H19" s="62"/>
      <c r="I19" s="3"/>
      <c r="J19" s="3"/>
      <c r="K19" s="3"/>
      <c r="L19" s="3"/>
      <c r="M19" s="3"/>
      <c r="N19" s="3"/>
      <c r="O19" s="3"/>
      <c r="P19" s="3"/>
      <c r="Q19" s="3"/>
    </row>
    <row r="20" spans="1:17" ht="20" customHeight="1" x14ac:dyDescent="0.35">
      <c r="A20" s="63" t="s">
        <v>25</v>
      </c>
      <c r="B20" s="64"/>
      <c r="C20" s="64"/>
      <c r="D20" s="64"/>
      <c r="E20" s="64"/>
      <c r="F20" s="64"/>
      <c r="G20" s="64"/>
      <c r="H20" s="65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5">
      <c r="A21" s="19" t="s">
        <v>26</v>
      </c>
      <c r="B21" s="2" t="s">
        <v>6</v>
      </c>
      <c r="C21" s="2" t="s">
        <v>5</v>
      </c>
      <c r="D21" s="2" t="s">
        <v>27</v>
      </c>
      <c r="E21" s="2" t="s">
        <v>26</v>
      </c>
      <c r="F21" s="2" t="s">
        <v>6</v>
      </c>
      <c r="G21" s="2" t="s">
        <v>5</v>
      </c>
      <c r="H21" s="20" t="s">
        <v>27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5">
      <c r="A22" s="27" t="s">
        <v>28</v>
      </c>
      <c r="B22" s="15" t="s">
        <v>12</v>
      </c>
      <c r="C22" s="4">
        <v>1200</v>
      </c>
      <c r="D22" s="14" t="s">
        <v>29</v>
      </c>
      <c r="E22" s="14" t="s">
        <v>30</v>
      </c>
      <c r="F22" s="15" t="s">
        <v>14</v>
      </c>
      <c r="G22" s="4">
        <v>50</v>
      </c>
      <c r="H22" s="28"/>
      <c r="I22" s="3"/>
      <c r="J22" s="3"/>
      <c r="K22" s="3"/>
      <c r="L22" s="3"/>
      <c r="M22" s="3"/>
      <c r="N22" s="3"/>
      <c r="O22" s="3"/>
      <c r="P22" s="3"/>
      <c r="Q22" s="3"/>
    </row>
    <row r="23" spans="1:17" ht="29" x14ac:dyDescent="0.35">
      <c r="A23" s="27" t="s">
        <v>31</v>
      </c>
      <c r="B23" s="15" t="s">
        <v>12</v>
      </c>
      <c r="C23" s="4">
        <v>200</v>
      </c>
      <c r="D23" s="14" t="s">
        <v>32</v>
      </c>
      <c r="E23" s="14" t="s">
        <v>33</v>
      </c>
      <c r="F23" s="15" t="s">
        <v>14</v>
      </c>
      <c r="G23" s="4">
        <v>250</v>
      </c>
      <c r="H23" s="28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5">
      <c r="A24" s="27" t="s">
        <v>34</v>
      </c>
      <c r="B24" s="15" t="s">
        <v>12</v>
      </c>
      <c r="C24" s="4">
        <v>350</v>
      </c>
      <c r="D24" s="14"/>
      <c r="E24" s="14" t="s">
        <v>35</v>
      </c>
      <c r="F24" s="15" t="s">
        <v>16</v>
      </c>
      <c r="G24" s="4">
        <v>300</v>
      </c>
      <c r="H24" s="28"/>
      <c r="I24" s="3"/>
      <c r="J24" s="3"/>
      <c r="K24" s="3"/>
      <c r="L24" s="3"/>
      <c r="M24" s="3"/>
      <c r="N24" s="3"/>
      <c r="O24" s="3"/>
      <c r="P24" s="3"/>
      <c r="Q24" s="3"/>
    </row>
    <row r="25" spans="1:17" ht="29" x14ac:dyDescent="0.35">
      <c r="A25" s="27" t="s">
        <v>36</v>
      </c>
      <c r="B25" s="15" t="s">
        <v>12</v>
      </c>
      <c r="C25" s="4">
        <v>150</v>
      </c>
      <c r="D25" s="14"/>
      <c r="E25" s="14" t="s">
        <v>37</v>
      </c>
      <c r="F25" s="15" t="s">
        <v>16</v>
      </c>
      <c r="G25" s="4">
        <v>300</v>
      </c>
      <c r="H25" s="28"/>
      <c r="I25" s="3"/>
      <c r="J25" s="3"/>
      <c r="K25" s="3"/>
      <c r="L25" s="3"/>
      <c r="M25" s="3"/>
      <c r="N25" s="3"/>
      <c r="O25" s="3"/>
      <c r="P25" s="3"/>
      <c r="Q25" s="3"/>
    </row>
    <row r="26" spans="1:17" ht="29" x14ac:dyDescent="0.35">
      <c r="A26" s="27" t="s">
        <v>38</v>
      </c>
      <c r="B26" s="15" t="s">
        <v>12</v>
      </c>
      <c r="C26" s="4">
        <v>0</v>
      </c>
      <c r="D26" s="14"/>
      <c r="E26" s="14" t="s">
        <v>39</v>
      </c>
      <c r="F26" s="15" t="s">
        <v>16</v>
      </c>
      <c r="G26" s="4">
        <v>300</v>
      </c>
      <c r="H26" s="28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5">
      <c r="A27" s="27" t="s">
        <v>40</v>
      </c>
      <c r="B27" s="15" t="s">
        <v>14</v>
      </c>
      <c r="C27" s="4">
        <v>250</v>
      </c>
      <c r="D27" s="14"/>
      <c r="E27" s="14" t="s">
        <v>41</v>
      </c>
      <c r="F27" s="15" t="s">
        <v>12</v>
      </c>
      <c r="G27" s="4">
        <v>0</v>
      </c>
      <c r="H27" s="28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5">
      <c r="A28" s="27" t="s">
        <v>42</v>
      </c>
      <c r="B28" s="15" t="s">
        <v>14</v>
      </c>
      <c r="C28" s="4">
        <v>150</v>
      </c>
      <c r="D28" s="14"/>
      <c r="E28" s="14" t="s">
        <v>41</v>
      </c>
      <c r="F28" s="15" t="s">
        <v>14</v>
      </c>
      <c r="G28" s="4">
        <v>0</v>
      </c>
      <c r="H28" s="28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35">
      <c r="A29" s="29" t="s">
        <v>43</v>
      </c>
      <c r="B29" s="30" t="s">
        <v>14</v>
      </c>
      <c r="C29" s="31">
        <v>200</v>
      </c>
      <c r="D29" s="32"/>
      <c r="E29" s="32" t="s">
        <v>41</v>
      </c>
      <c r="F29" s="30" t="s">
        <v>16</v>
      </c>
      <c r="G29" s="31">
        <v>0</v>
      </c>
      <c r="H29" s="3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8.649999999999999" customHeight="1" x14ac:dyDescent="0.35">
      <c r="A31" s="66" t="s">
        <v>44</v>
      </c>
      <c r="B31" s="66"/>
      <c r="C31" s="66"/>
      <c r="D31" s="66"/>
      <c r="E31" s="66"/>
      <c r="F31" s="66"/>
      <c r="G31" s="66"/>
      <c r="H31" s="66"/>
      <c r="I31" s="3"/>
      <c r="J31" s="3"/>
      <c r="K31" s="3"/>
      <c r="L31" s="3"/>
      <c r="M31" s="3"/>
      <c r="N31" s="3"/>
      <c r="O31" s="3"/>
      <c r="P31" s="3"/>
      <c r="Q31" s="3"/>
    </row>
    <row r="32" spans="1:17" ht="18.649999999999999" customHeight="1" x14ac:dyDescent="0.35">
      <c r="A32" s="67"/>
      <c r="B32" s="67"/>
      <c r="C32" s="67"/>
      <c r="D32" s="67"/>
      <c r="E32" s="67"/>
      <c r="F32" s="67"/>
      <c r="G32" s="67"/>
      <c r="H32" s="67"/>
      <c r="I32" s="3"/>
      <c r="J32" s="3"/>
      <c r="K32" s="3"/>
      <c r="L32" s="3"/>
      <c r="M32" s="3"/>
      <c r="N32" s="3"/>
      <c r="O32" s="3"/>
      <c r="P32" s="3"/>
      <c r="Q32" s="3"/>
    </row>
  </sheetData>
  <mergeCells count="12">
    <mergeCell ref="A20:H20"/>
    <mergeCell ref="A31:H32"/>
    <mergeCell ref="F14:H14"/>
    <mergeCell ref="F15:H15"/>
    <mergeCell ref="F16:H16"/>
    <mergeCell ref="A17:B17"/>
    <mergeCell ref="A19:H19"/>
    <mergeCell ref="A1:H2"/>
    <mergeCell ref="A3:H3"/>
    <mergeCell ref="A5:D5"/>
    <mergeCell ref="A12:H12"/>
    <mergeCell ref="F13:H13"/>
  </mergeCells>
  <conditionalFormatting sqref="B16:D16">
    <cfRule type="expression" dxfId="7" priority="3">
      <formula>OR(B16="Over Target",B16="Below Target",B16="Spending Exceeds Income",B16="Review Your Categories")</formula>
    </cfRule>
    <cfRule type="expression" dxfId="6" priority="6">
      <formula>B16="On Track"</formula>
    </cfRule>
  </conditionalFormatting>
  <conditionalFormatting sqref="F14:H14">
    <cfRule type="expression" dxfId="5" priority="4">
      <formula>OR(F14="Over Target",F14="Below Target",F14="Spending Exceeds Income",F14="Review Your Categories")</formula>
    </cfRule>
    <cfRule type="expression" dxfId="4" priority="7">
      <formula>F14="Within Income"</formula>
    </cfRule>
  </conditionalFormatting>
  <conditionalFormatting sqref="F16:H16">
    <cfRule type="expression" dxfId="3" priority="5">
      <formula>OR(F16="Over Target",F16="Below Target",F16="Spending Exceeds Income",F16="Review Your Categories")</formula>
    </cfRule>
    <cfRule type="expression" dxfId="2" priority="8">
      <formula>F16="Balanced"</formula>
    </cfRule>
  </conditionalFormatting>
  <conditionalFormatting sqref="H7:H10">
    <cfRule type="cellIs" dxfId="1" priority="1" operator="lessThan">
      <formula>0</formula>
    </cfRule>
    <cfRule type="cellIs" dxfId="0" priority="2" operator="greaterThanOrEqual">
      <formula>0</formula>
    </cfRule>
  </conditionalFormatting>
  <dataValidations count="1">
    <dataValidation type="list" sqref="B22:B29 F22:F29" xr:uid="{00000000-0002-0000-0000-000000000000}">
      <formula1>"Needs,Wants,Savings &amp; Debt"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5" x14ac:dyDescent="0.35"/>
  <cols>
    <col min="1" max="1" width="13" customWidth="1"/>
    <col min="2" max="3" width="20" customWidth="1"/>
    <col min="4" max="6" width="18" customWidth="1"/>
  </cols>
  <sheetData>
    <row r="1" spans="1:6" ht="18.649999999999999" customHeight="1" x14ac:dyDescent="0.35">
      <c r="A1" s="68" t="s">
        <v>45</v>
      </c>
      <c r="B1" s="68"/>
      <c r="C1" s="68"/>
      <c r="D1" s="68"/>
      <c r="E1" s="68"/>
      <c r="F1" s="68"/>
    </row>
    <row r="2" spans="1:6" ht="18.649999999999999" customHeight="1" x14ac:dyDescent="0.35">
      <c r="A2" s="68"/>
      <c r="B2" s="68"/>
      <c r="C2" s="68"/>
      <c r="D2" s="68"/>
      <c r="E2" s="68"/>
      <c r="F2" s="68"/>
    </row>
    <row r="4" spans="1:6" x14ac:dyDescent="0.35">
      <c r="A4" s="34" t="s">
        <v>46</v>
      </c>
      <c r="B4" s="69" t="s">
        <v>47</v>
      </c>
      <c r="C4" s="69" t="s">
        <v>48</v>
      </c>
      <c r="D4" s="69"/>
      <c r="E4" s="69"/>
      <c r="F4" s="70"/>
    </row>
    <row r="5" spans="1:6" x14ac:dyDescent="0.35">
      <c r="A5" s="35" t="s">
        <v>49</v>
      </c>
      <c r="B5" s="71" t="s">
        <v>50</v>
      </c>
      <c r="C5" s="71" t="s">
        <v>51</v>
      </c>
      <c r="D5" s="71"/>
      <c r="E5" s="71"/>
      <c r="F5" s="72"/>
    </row>
    <row r="6" spans="1:6" x14ac:dyDescent="0.35">
      <c r="A6" s="35" t="s">
        <v>52</v>
      </c>
      <c r="B6" s="71" t="s">
        <v>53</v>
      </c>
      <c r="C6" s="71" t="s">
        <v>54</v>
      </c>
      <c r="D6" s="71"/>
      <c r="E6" s="71"/>
      <c r="F6" s="72"/>
    </row>
    <row r="7" spans="1:6" x14ac:dyDescent="0.35">
      <c r="A7" s="35" t="s">
        <v>55</v>
      </c>
      <c r="B7" s="71" t="s">
        <v>56</v>
      </c>
      <c r="C7" s="71" t="s">
        <v>57</v>
      </c>
      <c r="D7" s="71"/>
      <c r="E7" s="71"/>
      <c r="F7" s="72"/>
    </row>
    <row r="8" spans="1:6" x14ac:dyDescent="0.35">
      <c r="A8" s="35" t="s">
        <v>58</v>
      </c>
      <c r="B8" s="71" t="s">
        <v>59</v>
      </c>
      <c r="C8" s="71" t="s">
        <v>60</v>
      </c>
      <c r="D8" s="71"/>
      <c r="E8" s="71"/>
      <c r="F8" s="72"/>
    </row>
    <row r="9" spans="1:6" x14ac:dyDescent="0.35">
      <c r="A9" s="35" t="s">
        <v>61</v>
      </c>
      <c r="B9" s="71" t="s">
        <v>62</v>
      </c>
      <c r="C9" s="71" t="s">
        <v>63</v>
      </c>
      <c r="D9" s="71"/>
      <c r="E9" s="71"/>
      <c r="F9" s="72"/>
    </row>
    <row r="10" spans="1:6" x14ac:dyDescent="0.35">
      <c r="A10" s="36"/>
      <c r="F10" s="37"/>
    </row>
    <row r="11" spans="1:6" x14ac:dyDescent="0.35">
      <c r="A11" s="38" t="s">
        <v>6</v>
      </c>
      <c r="B11" s="1" t="s">
        <v>64</v>
      </c>
      <c r="C11" s="1" t="s">
        <v>65</v>
      </c>
      <c r="D11" s="1"/>
      <c r="E11" s="1"/>
      <c r="F11" s="39"/>
    </row>
    <row r="12" spans="1:6" x14ac:dyDescent="0.35">
      <c r="A12" s="35" t="s">
        <v>12</v>
      </c>
      <c r="B12" s="71" t="s">
        <v>66</v>
      </c>
      <c r="C12" s="71" t="s">
        <v>67</v>
      </c>
      <c r="D12" s="71"/>
      <c r="E12" s="71"/>
      <c r="F12" s="72"/>
    </row>
    <row r="13" spans="1:6" x14ac:dyDescent="0.35">
      <c r="A13" s="35" t="s">
        <v>14</v>
      </c>
      <c r="B13" s="71" t="s">
        <v>68</v>
      </c>
      <c r="C13" s="71" t="s">
        <v>69</v>
      </c>
      <c r="D13" s="71"/>
      <c r="E13" s="71"/>
      <c r="F13" s="72"/>
    </row>
    <row r="14" spans="1:6" ht="29" x14ac:dyDescent="0.35">
      <c r="A14" s="35" t="s">
        <v>16</v>
      </c>
      <c r="B14" s="71" t="s">
        <v>70</v>
      </c>
      <c r="C14" s="71" t="s">
        <v>71</v>
      </c>
      <c r="D14" s="71"/>
      <c r="E14" s="71"/>
      <c r="F14" s="72"/>
    </row>
    <row r="15" spans="1:6" x14ac:dyDescent="0.35">
      <c r="A15" s="36"/>
      <c r="F15" s="37"/>
    </row>
    <row r="16" spans="1:6" x14ac:dyDescent="0.35">
      <c r="A16" s="73" t="s">
        <v>72</v>
      </c>
      <c r="B16" s="74"/>
      <c r="C16" s="74"/>
      <c r="D16" s="74"/>
      <c r="E16" s="74"/>
      <c r="F16" s="75"/>
    </row>
    <row r="17" spans="1:6" x14ac:dyDescent="0.35">
      <c r="A17" s="76" t="s">
        <v>73</v>
      </c>
      <c r="B17" s="77"/>
      <c r="C17" s="77"/>
      <c r="D17" s="77"/>
      <c r="E17" s="77"/>
      <c r="F17" s="78"/>
    </row>
    <row r="18" spans="1:6" x14ac:dyDescent="0.35">
      <c r="A18" s="76" t="s">
        <v>74</v>
      </c>
      <c r="B18" s="77"/>
      <c r="C18" s="77"/>
      <c r="D18" s="77"/>
      <c r="E18" s="77"/>
      <c r="F18" s="78"/>
    </row>
    <row r="19" spans="1:6" x14ac:dyDescent="0.35">
      <c r="A19" s="79" t="s">
        <v>75</v>
      </c>
      <c r="B19" s="80"/>
      <c r="C19" s="80"/>
      <c r="D19" s="80"/>
      <c r="E19" s="80"/>
      <c r="F19" s="81"/>
    </row>
  </sheetData>
  <mergeCells count="22">
    <mergeCell ref="A16:F16"/>
    <mergeCell ref="A17:F17"/>
    <mergeCell ref="A18:F18"/>
    <mergeCell ref="A19:F19"/>
    <mergeCell ref="B12:C12"/>
    <mergeCell ref="D12:F12"/>
    <mergeCell ref="B13:C13"/>
    <mergeCell ref="D13:F13"/>
    <mergeCell ref="B14:C14"/>
    <mergeCell ref="D14:F14"/>
    <mergeCell ref="B7:C7"/>
    <mergeCell ref="D7:F7"/>
    <mergeCell ref="B8:C8"/>
    <mergeCell ref="D8:F8"/>
    <mergeCell ref="B9:C9"/>
    <mergeCell ref="D9:F9"/>
    <mergeCell ref="A1:F2"/>
    <mergeCell ref="B4:F4"/>
    <mergeCell ref="B5:C5"/>
    <mergeCell ref="D5:F5"/>
    <mergeCell ref="B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/>
  </sheetViews>
  <sheetFormatPr defaultRowHeight="14.5" x14ac:dyDescent="0.35"/>
  <cols>
    <col min="1" max="1" width="24" customWidth="1"/>
    <col min="2" max="2" width="20" customWidth="1"/>
    <col min="3" max="3" width="42" customWidth="1"/>
    <col min="4" max="4" width="14" customWidth="1"/>
    <col min="5" max="5" width="20" customWidth="1"/>
  </cols>
  <sheetData>
    <row r="1" spans="1:5" x14ac:dyDescent="0.35">
      <c r="A1" s="68" t="s">
        <v>76</v>
      </c>
      <c r="B1" s="68"/>
      <c r="C1" s="68"/>
      <c r="D1" s="68"/>
      <c r="E1" s="68"/>
    </row>
    <row r="2" spans="1:5" x14ac:dyDescent="0.35">
      <c r="A2" s="68"/>
      <c r="B2" s="68"/>
      <c r="C2" s="68"/>
      <c r="D2" s="68"/>
      <c r="E2" s="68"/>
    </row>
    <row r="4" spans="1:5" x14ac:dyDescent="0.35">
      <c r="A4" s="40" t="s">
        <v>26</v>
      </c>
      <c r="B4" s="41" t="s">
        <v>77</v>
      </c>
      <c r="C4" s="41" t="s">
        <v>78</v>
      </c>
      <c r="D4" s="41" t="s">
        <v>79</v>
      </c>
      <c r="E4" s="42" t="s">
        <v>80</v>
      </c>
    </row>
    <row r="5" spans="1:5" x14ac:dyDescent="0.35">
      <c r="A5" s="35" t="s">
        <v>81</v>
      </c>
      <c r="B5" s="16" t="s">
        <v>12</v>
      </c>
      <c r="C5" s="16" t="s">
        <v>82</v>
      </c>
      <c r="D5" s="16" t="s">
        <v>83</v>
      </c>
      <c r="E5" s="43" t="s">
        <v>12</v>
      </c>
    </row>
    <row r="6" spans="1:5" x14ac:dyDescent="0.35">
      <c r="A6" s="35" t="s">
        <v>84</v>
      </c>
      <c r="B6" s="16" t="s">
        <v>12</v>
      </c>
      <c r="C6" s="16" t="s">
        <v>85</v>
      </c>
      <c r="D6" s="16" t="s">
        <v>83</v>
      </c>
      <c r="E6" s="43" t="s">
        <v>12</v>
      </c>
    </row>
    <row r="7" spans="1:5" x14ac:dyDescent="0.35">
      <c r="A7" s="35" t="s">
        <v>34</v>
      </c>
      <c r="B7" s="16" t="s">
        <v>12</v>
      </c>
      <c r="C7" s="16" t="s">
        <v>86</v>
      </c>
      <c r="D7" s="16" t="s">
        <v>87</v>
      </c>
      <c r="E7" s="43" t="s">
        <v>12</v>
      </c>
    </row>
    <row r="8" spans="1:5" x14ac:dyDescent="0.35">
      <c r="A8" s="35" t="s">
        <v>88</v>
      </c>
      <c r="B8" s="16" t="s">
        <v>12</v>
      </c>
      <c r="C8" s="16" t="s">
        <v>89</v>
      </c>
      <c r="D8" s="16" t="s">
        <v>83</v>
      </c>
      <c r="E8" s="43" t="s">
        <v>12</v>
      </c>
    </row>
    <row r="9" spans="1:5" x14ac:dyDescent="0.35">
      <c r="A9" s="35" t="s">
        <v>38</v>
      </c>
      <c r="B9" s="16" t="s">
        <v>12</v>
      </c>
      <c r="C9" s="16" t="s">
        <v>90</v>
      </c>
      <c r="D9" s="16" t="s">
        <v>87</v>
      </c>
      <c r="E9" s="43" t="s">
        <v>12</v>
      </c>
    </row>
    <row r="10" spans="1:5" x14ac:dyDescent="0.35">
      <c r="A10" s="35" t="s">
        <v>40</v>
      </c>
      <c r="B10" s="16" t="s">
        <v>14</v>
      </c>
      <c r="C10" s="16" t="s">
        <v>91</v>
      </c>
      <c r="D10" s="16" t="s">
        <v>92</v>
      </c>
      <c r="E10" s="43" t="s">
        <v>14</v>
      </c>
    </row>
    <row r="11" spans="1:5" x14ac:dyDescent="0.35">
      <c r="A11" s="35" t="s">
        <v>42</v>
      </c>
      <c r="B11" s="16" t="s">
        <v>14</v>
      </c>
      <c r="C11" s="16" t="s">
        <v>93</v>
      </c>
      <c r="D11" s="16" t="s">
        <v>92</v>
      </c>
      <c r="E11" s="43" t="s">
        <v>14</v>
      </c>
    </row>
    <row r="12" spans="1:5" x14ac:dyDescent="0.35">
      <c r="A12" s="35" t="s">
        <v>94</v>
      </c>
      <c r="B12" s="16" t="s">
        <v>14</v>
      </c>
      <c r="C12" s="16" t="s">
        <v>95</v>
      </c>
      <c r="D12" s="16" t="s">
        <v>92</v>
      </c>
      <c r="E12" s="43" t="s">
        <v>14</v>
      </c>
    </row>
    <row r="13" spans="1:5" x14ac:dyDescent="0.35">
      <c r="A13" s="35" t="s">
        <v>96</v>
      </c>
      <c r="B13" s="16" t="s">
        <v>14</v>
      </c>
      <c r="C13" s="16" t="s">
        <v>97</v>
      </c>
      <c r="D13" s="16" t="s">
        <v>92</v>
      </c>
      <c r="E13" s="43" t="s">
        <v>14</v>
      </c>
    </row>
    <row r="14" spans="1:5" x14ac:dyDescent="0.35">
      <c r="A14" s="35" t="s">
        <v>98</v>
      </c>
      <c r="B14" s="16" t="s">
        <v>16</v>
      </c>
      <c r="C14" s="16" t="s">
        <v>99</v>
      </c>
      <c r="D14" s="16" t="s">
        <v>92</v>
      </c>
      <c r="E14" s="43" t="s">
        <v>16</v>
      </c>
    </row>
    <row r="15" spans="1:5" x14ac:dyDescent="0.35">
      <c r="A15" s="35" t="s">
        <v>100</v>
      </c>
      <c r="B15" s="16" t="s">
        <v>16</v>
      </c>
      <c r="C15" s="16" t="s">
        <v>101</v>
      </c>
      <c r="D15" s="16" t="s">
        <v>92</v>
      </c>
      <c r="E15" s="43" t="s">
        <v>16</v>
      </c>
    </row>
    <row r="16" spans="1:5" x14ac:dyDescent="0.35">
      <c r="A16" s="44" t="s">
        <v>39</v>
      </c>
      <c r="B16" s="45" t="s">
        <v>16</v>
      </c>
      <c r="C16" s="45" t="s">
        <v>102</v>
      </c>
      <c r="D16" s="45" t="s">
        <v>92</v>
      </c>
      <c r="E16" s="46" t="s">
        <v>16</v>
      </c>
    </row>
  </sheetData>
  <mergeCells count="1">
    <mergeCell ref="A1:E2"/>
  </mergeCells>
  <dataValidations count="1">
    <dataValidation type="list" sqref="E5:E16" xr:uid="{00000000-0002-0000-0200-000000000000}">
      <formula1>"Needs,Wants,Savings &amp; Debt"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50-30-20 Calculator</vt:lpstr>
      <vt:lpstr>How to Use</vt:lpstr>
      <vt:lpstr>Category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Edvaldo Ribeiro</cp:lastModifiedBy>
  <dcterms:modified xsi:type="dcterms:W3CDTF">2026-08-21T09:23:50Z</dcterms:modified>
</cp:coreProperties>
</file>