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e20e25388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check Budget Planner" sheetId="1" r:id="Rb149dcef3e554b7c"/>
    <x:sheet xmlns:r="http://schemas.openxmlformats.org/officeDocument/2006/relationships" name="Bills by Paycheck" sheetId="2" r:id="Rf5060a1b62964e7a"/>
    <x:sheet xmlns:r="http://schemas.openxmlformats.org/officeDocument/2006/relationships" name="Pay Schedule" sheetId="3" r:id="R883b699e20c04824"/>
    <x:sheet xmlns:r="http://schemas.openxmlformats.org/officeDocument/2006/relationships" name="How to Use" sheetId="4" r:id="R7e23d4547a274b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$#,##0.00;[Red]($#,##0.00);-"/>
    <x:numFmt numFmtId="202" formatCode="0"/>
    <x:numFmt numFmtId="203" formatCode="0.0%"/>
  </x:numFmts>
  <x:fonts count="12">
    <x:font>
      <x:sz val="11"/>
      <x:name val="Carlito"/>
    </x:font>
    <x:font>
      <x:b/>
      <x:sz val="22"/>
      <x:color rgb="FFFFFFFF"/>
      <x:name val="Carlito"/>
    </x:font>
    <x:font>
      <x:i/>
      <x:sz val="10"/>
      <x:color rgb="FF40534D"/>
      <x:name val="Carlito"/>
    </x:font>
    <x:font>
      <x:b/>
      <x:sz val="11"/>
      <x:color rgb="FFFFFFFF"/>
      <x:name val="Carlito"/>
    </x:font>
    <x:font>
      <x:b/>
      <x:sz val="11"/>
      <x:color rgb="FF123F35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1"/>
      <x:color rgb="FF000000"/>
      <x:name val="Carlito"/>
    </x:font>
    <x:font>
      <x:i/>
      <x:sz val="9"/>
      <x:color rgb="FF40534D"/>
      <x:name val="Carlito"/>
    </x:font>
    <x:font>
      <x:b/>
      <x:sz val="20"/>
      <x:color rgb="FFFFFFFF"/>
      <x:name val="Carlito"/>
    </x:font>
    <x:font>
      <x:i/>
      <x:sz val="11"/>
      <x:color rgb="FF40534D"/>
      <x:name val="Carlito"/>
    </x:font>
    <x:font>
      <x:sz val="11"/>
      <x:color rgb="FF40534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F35"/>
      </x:patternFill>
    </x:fill>
    <x:fill>
      <x:patternFill patternType="solid">
        <x:fgColor rgb="FFDDEFE8"/>
      </x:patternFill>
    </x:fill>
    <x:fill>
      <x:patternFill patternType="solid">
        <x:fgColor rgb="FF0F766E"/>
      </x:patternFill>
    </x:fill>
    <x:fill>
      <x:patternFill patternType="solid">
        <x:fgColor rgb="FFEEF2EF"/>
      </x:patternFill>
    </x:fill>
    <x:fill>
      <x:patternFill patternType="solid">
        <x:fgColor rgb="FFFFF9D9"/>
      </x:patternFill>
    </x:fill>
    <x:fill>
      <x:patternFill patternType="solid">
        <x:fgColor rgb="FFF8FAF7"/>
      </x:patternFill>
    </x:fill>
  </x:fills>
  <x:borders count="28">
    <x:border/>
    <x:border/>
    <x:border>
      <x:top style="thin">
        <x:color rgb="FF123F35"/>
      </x:top>
    </x:border>
    <x:border>
      <x:top style="thin">
        <x:color rgb="FF123F35"/>
      </x:top>
    </x:border>
    <x:border>
      <x:top style="thin">
        <x:color rgb="FFDDEFE8"/>
      </x:top>
    </x:border>
    <x:border>
      <x:top style="thin">
        <x:color rgb="FFDDEFE8"/>
      </x:top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  <x:border>
      <x:left style="hair">
        <x:color rgb="FFD7E0DC"/>
      </x:left>
      <x:top style="hair">
        <x:color rgb="FFD7E0DC"/>
      </x:top>
    </x:border>
    <x:border>
      <x:top style="hair">
        <x:color rgb="FFD7E0DC"/>
      </x:top>
    </x:border>
    <x:border>
      <x:right style="hair">
        <x:color rgb="FFD7E0DC"/>
      </x:right>
      <x:top style="hair">
        <x:color rgb="FFD7E0DC"/>
      </x:top>
    </x:border>
    <x:border>
      <x:left style="hair">
        <x:color rgb="FFD7E0DC"/>
      </x:left>
    </x:border>
    <x:border>
      <x:right style="hair">
        <x:color rgb="FFD7E0DC"/>
      </x:right>
    </x:border>
    <x:border>
      <x:left style="hair">
        <x:color rgb="FFD7E0DC"/>
      </x:left>
      <x:bottom style="hair">
        <x:color rgb="FFD7E0DC"/>
      </x:bottom>
    </x:border>
    <x:border>
      <x:bottom style="hair">
        <x:color rgb="FFD7E0DC"/>
      </x:bottom>
    </x:border>
    <x:border>
      <x:right style="hair">
        <x:color rgb="FFD7E0DC"/>
      </x:right>
      <x:bottom style="hair">
        <x:color rgb="FFD7E0DC"/>
      </x:bottom>
    </x:border>
    <x:border>
      <x:left style="hair">
        <x:color rgb="FFD7E0DC"/>
      </x:left>
      <x:top style="thin">
        <x:color rgb="FF123F35"/>
      </x:top>
      <x:bottom style="hair">
        <x:color rgb="FFD7E0DC"/>
      </x:bottom>
    </x:border>
    <x:border>
      <x:top style="thin">
        <x:color rgb="FF123F35"/>
      </x:top>
      <x:bottom style="hair">
        <x:color rgb="FFD7E0DC"/>
      </x:bottom>
    </x:border>
    <x:border>
      <x:right style="hair">
        <x:color rgb="FFD7E0DC"/>
      </x:right>
      <x:top style="thin">
        <x:color rgb="FF123F35"/>
      </x:top>
      <x:bottom style="hair">
        <x:color rgb="FFD7E0DC"/>
      </x:bottom>
    </x:border>
    <x:border>
      <x:left style="hair">
        <x:color rgb="FFD7E0DC"/>
      </x:left>
      <x:top style="thin">
        <x:color rgb="FF123F35"/>
      </x:top>
      <x:bottom style="hair">
        <x:color rgb="FFD7E0DC"/>
      </x:bottom>
    </x:border>
    <x:border>
      <x:top style="thin">
        <x:color rgb="FF123F35"/>
      </x:top>
      <x:bottom style="hair">
        <x:color rgb="FFD7E0DC"/>
      </x:bottom>
    </x:border>
    <x:border>
      <x:right style="hair">
        <x:color rgb="FFD7E0DC"/>
      </x:right>
      <x:top style="thin">
        <x:color rgb="FF123F35"/>
      </x:top>
      <x:bottom style="hair">
        <x:color rgb="FFD7E0DC"/>
      </x:bottom>
    </x:border>
  </x:borders>
  <x:cellStyleXfs count="1">
    <x:xf numFmtId="0" fontId="0" fillId="0" borderId="0"/>
  </x:cellStyleXfs>
  <x:cellXfs count="1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1" xfId="0" applyNumberFormat="1" applyFont="1" applyFill="1" applyBorder="1"/>
    <x:xf numFmtId="0" fontId="7" fillId="3" borderId="3" xfId="0" applyNumberFormat="1" applyFont="1" applyFill="1" applyBorder="1"/>
    <x:xf numFmtId="201" fontId="7" fillId="3" borderId="2" xfId="0" applyNumberFormat="1" applyFont="1" applyFill="1" applyBorder="1"/>
    <x:xf numFmtId="201" fontId="7" fillId="3" borderId="3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4" xfId="0" applyNumberFormat="1" applyFont="1" applyFill="1" applyBorder="1"/>
    <x:xf numFmtId="0" fontId="8" fillId="7" borderId="4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4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5" xfId="0" applyNumberFormat="1" applyFont="1" applyFill="1" applyBorder="1"/>
    <x:xf numFmtId="0" fontId="8" fillId="7" borderId="5" xfId="0" applyNumberFormat="1" applyFont="1" applyFill="1" applyBorder="1" applyAlignment="1">
      <x:alignment wrapText="1"/>
    </x:xf>
    <x:xf numFmtId="0" fontId="8" fillId="7" borderId="1" xfId="0" applyNumberFormat="1" applyFont="1" applyFill="1" applyBorder="1" applyAlignment="1">
      <x:alignment wrapText="1"/>
    </x:xf>
    <x:xf numFmtId="0" fontId="8" fillId="7" borderId="5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4" fillId="5" borderId="9" xfId="0" applyNumberFormat="1" applyFont="1" applyFill="1" applyBorder="1" applyAlignment="1">
      <x:alignment horizontal="center"/>
    </x:xf>
    <x:xf numFmtId="0" fontId="4" fillId="5" borderId="10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/>
    <x:xf numFmtId="0" fontId="0" fillId="0" borderId="0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201" fontId="5" fillId="6" borderId="12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3" fillId="4" borderId="14" xfId="0" applyNumberFormat="1" applyFont="1" applyFill="1" applyBorder="1"/>
    <x:xf numFmtId="0" fontId="3" fillId="4" borderId="15" xfId="0" applyNumberFormat="1" applyFont="1" applyFill="1" applyBorder="1"/>
    <x:xf numFmtId="0" fontId="3" fillId="4" borderId="16" xfId="0" applyNumberFormat="1" applyFont="1" applyFill="1" applyBorder="1"/>
    <x:xf numFmtId="0" fontId="4" fillId="5" borderId="17" xfId="0" applyNumberFormat="1" applyFont="1" applyFill="1" applyBorder="1" applyAlignment="1">
      <x:alignment horizontal="center"/>
    </x:xf>
    <x:xf numFmtId="0" fontId="4" fillId="5" borderId="18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201" fontId="5" fillId="6" borderId="20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201" fontId="0" fillId="0" borderId="10" xfId="0" applyNumberFormat="1" applyFont="1" applyFill="1" applyBorder="1"/>
    <x:xf numFmtId="203" fontId="0" fillId="0" borderId="12" xfId="0" applyNumberFormat="1" applyFont="1" applyFill="1" applyBorder="1"/>
    <x:xf numFmtId="201" fontId="0" fillId="0" borderId="18" xfId="0" applyNumberFormat="1" applyFont="1" applyFill="1" applyBorder="1"/>
    <x:xf numFmtId="203" fontId="0" fillId="0" borderId="20" xfId="0" applyNumberFormat="1" applyFont="1" applyFill="1" applyBorder="1"/>
    <x:xf numFmtId="0" fontId="3" fillId="2" borderId="6" xfId="0" applyNumberFormat="1" applyFont="1" applyFill="1" applyBorder="1"/>
    <x:xf numFmtId="0" fontId="3" fillId="2" borderId="7" xfId="0" applyNumberFormat="1" applyFont="1" applyFill="1" applyBorder="1"/>
    <x:xf numFmtId="0" fontId="3" fillId="2" borderId="8" xfId="0" applyNumberFormat="1" applyFont="1" applyFill="1" applyBorder="1"/>
    <x:xf numFmtId="0" fontId="4" fillId="5" borderId="9" xfId="0" applyNumberFormat="1" applyFont="1" applyFill="1" applyBorder="1" applyAlignment="1">
      <x:alignment horizontal="center" wrapText="1"/>
    </x:xf>
    <x:xf numFmtId="0" fontId="4" fillId="5" borderId="10" xfId="0" applyNumberFormat="1" applyFont="1" applyFill="1" applyBorder="1" applyAlignment="1">
      <x:alignment horizontal="center" wrapText="1"/>
    </x:xf>
    <x:xf numFmtId="0" fontId="7" fillId="3" borderId="22" xfId="0" applyNumberFormat="1" applyFont="1" applyFill="1" applyBorder="1"/>
    <x:xf numFmtId="0" fontId="7" fillId="3" borderId="23" xfId="0" applyNumberFormat="1" applyFont="1" applyFill="1" applyBorder="1"/>
    <x:xf numFmtId="201" fontId="7" fillId="3" borderId="23" xfId="0" applyNumberFormat="1" applyFont="1" applyFill="1" applyBorder="1"/>
    <x:xf numFmtId="201" fontId="7" fillId="3" borderId="24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6" xfId="0" applyNumberFormat="1" applyFont="1" applyFill="1" applyBorder="1"/>
    <x:xf numFmtId="0" fontId="4" fillId="5" borderId="17" xfId="0" applyNumberFormat="1" applyFont="1" applyFill="1" applyBorder="1" applyAlignment="1">
      <x:alignment horizontal="center" wrapText="1"/>
    </x:xf>
    <x:xf numFmtId="0" fontId="4" fillId="5" borderId="18" xfId="0" applyNumberFormat="1" applyFont="1" applyFill="1" applyBorder="1" applyAlignment="1">
      <x:alignment horizontal="center" wrapText="1"/>
    </x:xf>
    <x:xf numFmtId="0" fontId="7" fillId="3" borderId="25" xfId="0" applyNumberFormat="1" applyFont="1" applyFill="1" applyBorder="1"/>
    <x:xf numFmtId="0" fontId="7" fillId="3" borderId="26" xfId="0" applyNumberFormat="1" applyFont="1" applyFill="1" applyBorder="1"/>
    <x:xf numFmtId="201" fontId="7" fillId="3" borderId="26" xfId="0" applyNumberFormat="1" applyFont="1" applyFill="1" applyBorder="1"/>
    <x:xf numFmtId="201" fontId="7" fillId="3" borderId="27" xfId="0" applyNumberFormat="1" applyFont="1" applyFill="1" applyBorder="1"/>
    <x:xf numFmtId="201" fontId="0" fillId="0" borderId="12" xfId="0" applyNumberFormat="1" applyFont="1" applyFill="1" applyBorder="1"/>
    <x:xf numFmtId="201" fontId="0" fillId="0" borderId="20" xfId="0" applyNumberFormat="1" applyFont="1" applyFill="1" applyBorder="1"/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horizontal="center"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horizontal="center"/>
    </x:xf>
    <x:xf numFmtId="0" fontId="9" fillId="2" borderId="1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horizontal="center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8" xfId="0" applyNumberFormat="1" applyFont="1" applyFill="1" applyBorder="1" applyAlignment="1">
      <x:alignment horizontal="center" wrapText="1"/>
    </x:xf>
    <x:xf numFmtId="0" fontId="5" fillId="6" borderId="9" xfId="0" applyNumberFormat="1" applyFont="1" applyFill="1" applyBorder="1"/>
    <x:xf numFmtId="0" fontId="3" fillId="4" borderId="14" xfId="0" applyNumberFormat="1" applyFont="1" applyFill="1" applyBorder="1" applyAlignment="1">
      <x:alignment horizontal="center" wrapText="1"/>
    </x:xf>
    <x:xf numFmtId="0" fontId="3" fillId="4" borderId="15" xfId="0" applyNumberFormat="1" applyFont="1" applyFill="1" applyBorder="1" applyAlignment="1">
      <x:alignment horizontal="center" wrapText="1"/>
    </x:xf>
    <x:xf numFmtId="0" fontId="3" fillId="4" borderId="16" xfId="0" applyNumberFormat="1" applyFont="1" applyFill="1" applyBorder="1" applyAlignment="1">
      <x:alignment horizontal="center" wrapText="1"/>
    </x:xf>
    <x:xf numFmtId="0" fontId="5" fillId="6" borderId="17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0" fontId="6" fillId="0" borderId="12" xfId="0" applyNumberFormat="1" applyFont="1" applyFill="1" applyBorder="1"/>
    <x:xf numFmtId="201" fontId="6" fillId="0" borderId="12" xfId="0" applyNumberFormat="1" applyFont="1" applyFill="1" applyBorder="1"/>
    <x:xf numFmtId="200" fontId="6" fillId="0" borderId="20" xfId="0" applyNumberFormat="1" applyFont="1" applyFill="1" applyBorder="1"/>
    <x:xf numFmtId="201" fontId="6" fillId="0" borderId="2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11" fillId="7" borderId="1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  <x:dxf>
      <x:font>
        <x:b/>
        <x:color rgb="FF166534"/>
      </x:font>
      <x:fill>
        <x:patternFill patternType="solid">
          <x:bgColor rgb="FFE7F6EC"/>
        </x:patternFill>
      </x:fill>
    </x:dxf>
    <x:dxf>
      <x:font>
        <x:b/>
        <x:color rgb="FFB9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f128521c542a9" /><Relationship Type="http://schemas.openxmlformats.org/officeDocument/2006/relationships/theme" Target="/xl/theme/theme1.xml" Id="R1531048976b44599" /><Relationship Type="http://schemas.openxmlformats.org/officeDocument/2006/relationships/sharedStrings" Target="/xl/sharedStrings.xml" Id="Radd5bb65fbde4462" /><Relationship Type="http://schemas.openxmlformats.org/officeDocument/2006/relationships/worksheet" Target="/xl/worksheets/sheet1.xml" Id="Rb149dcef3e554b7c" /><Relationship Type="http://schemas.openxmlformats.org/officeDocument/2006/relationships/worksheet" Target="/xl/worksheets/sheet2.xml" Id="Rf5060a1b62964e7a" /><Relationship Type="http://schemas.openxmlformats.org/officeDocument/2006/relationships/worksheet" Target="/xl/worksheets/sheet3.xml" Id="R883b699e20c04824" /><Relationship Type="http://schemas.openxmlformats.org/officeDocument/2006/relationships/worksheet" Target="/xl/worksheets/sheet4.xml" Id="R7e23d4547a274b1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5c478eb442f4ee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Allocation by Category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Assigned</c:v>
          </c:tx>
          <c:cat>
            <c:strRef>
              <c:f>'Paycheck Budget Planner'!$A$27:$A$31</c:f>
              <c:strCache>
                <c:ptCount val="0"/>
              </c:strCache>
            </c:strRef>
          </c:cat>
          <c:val>
            <c:numRef>
              <c:f>'Paycheck Budget Planner'!$B$27:$B$31</c:f>
              <c:numCache>
                <c:formatCode>$#,##0.00;[Red]($#,##0.00);-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13</xdr:col>
      <xdr:colOff>0</xdr:colOff>
      <xdr:row>4</xdr:row>
      <xdr:rowOff>0</xdr:rowOff>
    </xdr:from>
    <xdr:to>
      <xdr:col>21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5c478eb442f4ee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4ecf93bd7df4f56" /></Relationships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8" hidden="0" customWidth="1"/>
    <x:col min="12" max="12" width="18" hidden="0" customWidth="1"/>
    <x:col min="13" max="13" width="3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</x:cols>
  <x:sheetData>
    <x:row r="1" ht="28" customHeight="1">
      <x:c r="A1" s="5" t="str">
        <x:v>Paycheck Budget Planner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8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32" customHeight="1">
      <x:c r="A3" s="14" t="str">
        <x:v>Assign bills, spending, savings, and debt payments to each paycheck before the money arrives.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</x:row>
    <x:row r="5">
      <x:c r="A5" s="74" t="str">
        <x:v>PAY SCHEDULE SETTINGS</x:v>
      </x:c>
      <x:c r="B5" s="75"/>
      <x:c r="C5" s="75"/>
      <x:c r="D5" s="76"/>
      <x:c r="F5" s="74" t="str">
        <x:v>PLANNING SUMMARY</x:v>
      </x:c>
      <x:c r="G5" s="75"/>
      <x:c r="H5" s="75"/>
      <x:c r="I5" s="75"/>
      <x:c r="J5" s="75"/>
      <x:c r="K5" s="75"/>
      <x:c r="L5" s="76"/>
    </x:row>
    <x:row r="6">
      <x:c r="A6" s="77" t="str">
        <x:v>Input</x:v>
      </x:c>
      <x:c r="B6" s="26" t="str">
        <x:v>Value</x:v>
      </x:c>
      <x:c r="C6" s="26" t="str">
        <x:v>Notes</x:v>
      </x:c>
      <x:c r="D6" s="78" t="str"/>
      <x:c r="F6" s="77" t="str">
        <x:v>Metric</x:v>
      </x:c>
      <x:c r="G6" s="26" t="str">
        <x:v>Result</x:v>
      </x:c>
      <x:c r="H6" s="26" t="str"/>
      <x:c r="I6" s="26" t="str">
        <x:v>Metric</x:v>
      </x:c>
      <x:c r="J6" s="26" t="str">
        <x:v>Result</x:v>
      </x:c>
      <x:c r="K6" s="26" t="str"/>
      <x:c r="L6" s="78" t="str"/>
    </x:row>
    <x:row r="7">
      <x:c r="A7" s="79" t="str">
        <x:v>Pay Frequency</x:v>
      </x:c>
      <x:c r="B7" s="31" t="str">
        <x:v>Biweekly</x:v>
      </x:c>
      <x:c r="C7" s="80" t="str">
        <x:v>Weekly, biweekly, semimonthly, or monthly.</x:v>
      </x:c>
      <x:c r="D7" s="81" t="str"/>
      <x:c r="F7" s="79" t="str">
        <x:v>Total Planned Income</x:v>
      </x:c>
      <x:c r="G7" s="48" t="n">
        <x:f>C23</x:f>
        <x:v>4000</x:v>
      </x:c>
      <x:c r="H7" s="48" t="str"/>
      <x:c r="I7" s="80" t="str">
        <x:v>Total Assigned</x:v>
      </x:c>
      <x:c r="J7" s="48" t="n">
        <x:f>J23</x:f>
        <x:v>3695</x:v>
      </x:c>
      <x:c r="K7" s="48" t="str"/>
      <x:c r="L7" s="97" t="str"/>
    </x:row>
    <x:row r="8">
      <x:c r="A8" s="79" t="str">
        <x:v>First Pay Date</x:v>
      </x:c>
      <x:c r="B8" s="34" t="n">
        <x:f>TODAY()</x:f>
        <x:v>46231</x:v>
      </x:c>
      <x:c r="C8" s="80" t="str">
        <x:v>Enter the first paycheck date in the planning period.</x:v>
      </x:c>
      <x:c r="D8" s="81" t="str"/>
      <x:c r="F8" s="79" t="str">
        <x:v>Unassigned Money</x:v>
      </x:c>
      <x:c r="G8" s="48" t="n">
        <x:f>K23</x:f>
        <x:v>305</x:v>
      </x:c>
      <x:c r="H8" s="48" t="str"/>
      <x:c r="I8" s="80" t="str">
        <x:v>Total Savings &amp; Debt</x:v>
      </x:c>
      <x:c r="J8" s="48" t="n">
        <x:f>G23+H23</x:f>
        <x:v>700</x:v>
      </x:c>
      <x:c r="K8" s="48" t="str"/>
      <x:c r="L8" s="97" t="str"/>
    </x:row>
    <x:row r="9">
      <x:c r="A9" s="79" t="str">
        <x:v>Expected Net Pay</x:v>
      </x:c>
      <x:c r="B9" s="36" t="n">
        <x:v>2000</x:v>
      </x:c>
      <x:c r="C9" s="80" t="str">
        <x:v>Use dependable take-home pay.</x:v>
      </x:c>
      <x:c r="D9" s="81" t="str"/>
      <x:c r="F9" s="79" t="str">
        <x:v>Ending Checking Balance</x:v>
      </x:c>
      <x:c r="G9" s="48" t="n">
        <x:f>L23</x:f>
        <x:v>605</x:v>
      </x:c>
      <x:c r="H9" s="48" t="str"/>
      <x:c r="I9" s="80" t="str">
        <x:v>Buffer Status</x:v>
      </x:c>
      <x:c r="J9" s="80" t="str">
        <x:f>IF(G9&gt;=$B$12,"Healthy Buffer","Below Minimum Buffer")</x:f>
        <x:v>Healthy Buffer</x:v>
      </x:c>
      <x:c r="K9" s="80" t="str"/>
      <x:c r="L9" s="81" t="str"/>
    </x:row>
    <x:row r="10">
      <x:c r="A10" s="79" t="str">
        <x:v>Number of Paychecks</x:v>
      </x:c>
      <x:c r="B10" s="38" t="n">
        <x:v>2</x:v>
      </x:c>
      <x:c r="C10" s="80" t="str">
        <x:v>Adjust for the month or planning period.</x:v>
      </x:c>
      <x:c r="D10" s="81" t="str"/>
      <x:c r="F10" s="82" t="str">
        <x:v>Allocation Rate</x:v>
      </x:c>
      <x:c r="G10" s="98" t="n">
        <x:f>IF(G7=0,0,J7/G7)</x:f>
        <x:v>0.92375</x:v>
      </x:c>
      <x:c r="H10" s="98" t="str"/>
      <x:c r="I10" s="84" t="str">
        <x:v>Planner Status</x:v>
      </x:c>
      <x:c r="J10" s="84" t="str">
        <x:f>IF(G8&lt;0,"Overallocated",IF(G9&lt;$B$12,"Review Buffer","Ready"))</x:f>
        <x:v>Ready</x:v>
      </x:c>
      <x:c r="K10" s="84" t="str"/>
      <x:c r="L10" s="85" t="str"/>
    </x:row>
    <x:row r="11">
      <x:c r="A11" s="79" t="str">
        <x:v>Starting Checking Buffer</x:v>
      </x:c>
      <x:c r="B11" s="36" t="n">
        <x:v>300</x:v>
      </x:c>
      <x:c r="C11" s="80" t="str">
        <x:v>Cash available before the first paycheck.</x:v>
      </x:c>
      <x:c r="D11" s="81" t="str"/>
    </x:row>
    <x:row r="12">
      <x:c r="A12" s="82" t="str">
        <x:v>Minimum Ending Buffer</x:v>
      </x:c>
      <x:c r="B12" s="83" t="n">
        <x:v>200</x:v>
      </x:c>
      <x:c r="C12" s="84" t="str">
        <x:v>Amount you prefer to keep in checking.</x:v>
      </x:c>
      <x:c r="D12" s="85" t="str"/>
    </x:row>
    <x:row r="14">
      <x:c r="A14" s="101" t="str">
        <x:v>PAYCHECK ALLOCATION</x:v>
      </x:c>
      <x:c r="B14" s="102"/>
      <x:c r="C14" s="102"/>
      <x:c r="D14" s="102"/>
      <x:c r="E14" s="102"/>
      <x:c r="F14" s="102"/>
      <x:c r="G14" s="102"/>
      <x:c r="H14" s="102"/>
      <x:c r="I14" s="102"/>
      <x:c r="J14" s="102"/>
      <x:c r="K14" s="102"/>
      <x:c r="L14" s="103"/>
    </x:row>
    <x:row r="15" ht="40" customHeight="1">
      <x:c r="A15" s="104" t="str">
        <x:v>Paycheck</x:v>
      </x:c>
      <x:c r="B15" s="43" t="str">
        <x:v>Pay Date</x:v>
      </x:c>
      <x:c r="C15" s="43" t="str">
        <x:v>Net Pay</x:v>
      </x:c>
      <x:c r="D15" s="43" t="str">
        <x:v>Starting Buffer</x:v>
      </x:c>
      <x:c r="E15" s="43" t="str">
        <x:v>Bills</x:v>
      </x:c>
      <x:c r="F15" s="43" t="str">
        <x:v>Living Expenses</x:v>
      </x:c>
      <x:c r="G15" s="43" t="str">
        <x:v>Savings</x:v>
      </x:c>
      <x:c r="H15" s="43" t="str">
        <x:v>Extra Debt</x:v>
      </x:c>
      <x:c r="I15" s="43" t="str">
        <x:v>Other Goals</x:v>
      </x:c>
      <x:c r="J15" s="43" t="str">
        <x:v>Total Assigned</x:v>
      </x:c>
      <x:c r="K15" s="43" t="str">
        <x:v>Money Remaining</x:v>
      </x:c>
      <x:c r="L15" s="105" t="str">
        <x:v>Ending Balance</x:v>
      </x:c>
    </x:row>
    <x:row r="16">
      <x:c r="A16" s="79" t="str">
        <x:v>Paycheck 1</x:v>
      </x:c>
      <x:c r="B16" s="46" t="n">
        <x:f>$B$8</x:f>
        <x:v>46231</x:v>
      </x:c>
      <x:c r="C16" s="48" t="n">
        <x:f>IF(ROW()-15&lt;=$B$10,$B$9,0)</x:f>
        <x:v>2000</x:v>
      </x:c>
      <x:c r="D16" s="48" t="n">
        <x:f>$B$11</x:f>
        <x:v>300</x:v>
      </x:c>
      <x:c r="E16" s="50" t="n">
        <x:f>'Bills by Paycheck'!H17</x:f>
        <x:v>1490</x:v>
      </x:c>
      <x:c r="F16" s="36" t="n">
        <x:v>500</x:v>
      </x:c>
      <x:c r="G16" s="36" t="n">
        <x:v>200</x:v>
      </x:c>
      <x:c r="H16" s="36" t="n">
        <x:v>150</x:v>
      </x:c>
      <x:c r="I16" s="36" t="n">
        <x:v>0</x:v>
      </x:c>
      <x:c r="J16" s="48" t="n">
        <x:f>SUM(E16:I16)</x:f>
        <x:v>2340</x:v>
      </x:c>
      <x:c r="K16" s="48" t="n">
        <x:f>C16-J16</x:f>
        <x:v>-340</x:v>
      </x:c>
      <x:c r="L16" s="97" t="n">
        <x:f>D16+K16</x:f>
        <x:v>-40</x:v>
      </x:c>
    </x:row>
    <x:row r="17">
      <x:c r="A17" s="79" t="str">
        <x:v>Paycheck 2</x:v>
      </x:c>
      <x:c r="B17" s="46" t="n">
        <x:f>IF($B$7="Weekly",B16+7,IF($B$7="Biweekly",B16+14,IF($B$7="Semimonthly",IF(DAY(B16)&lt;15,DATE(YEAR(B16),MONTH(B16),15),EOMONTH(B16,0)),EDATE(B16,1))))</x:f>
        <x:v>46245</x:v>
      </x:c>
      <x:c r="C17" s="48" t="n">
        <x:f>IF(ROW()-15&lt;=$B$10,$B$9,0)</x:f>
        <x:v>2000</x:v>
      </x:c>
      <x:c r="D17" s="48" t="n">
        <x:f>L16</x:f>
        <x:v>-40</x:v>
      </x:c>
      <x:c r="E17" s="50" t="n">
        <x:f>'Bills by Paycheck'!I17</x:f>
        <x:v>505</x:v>
      </x:c>
      <x:c r="F17" s="36" t="n">
        <x:v>500</x:v>
      </x:c>
      <x:c r="G17" s="36" t="n">
        <x:v>200</x:v>
      </x:c>
      <x:c r="H17" s="36" t="n">
        <x:v>150</x:v>
      </x:c>
      <x:c r="I17" s="36" t="n">
        <x:v>0</x:v>
      </x:c>
      <x:c r="J17" s="48" t="n">
        <x:f>SUM(E17:I17)</x:f>
        <x:v>1355</x:v>
      </x:c>
      <x:c r="K17" s="48" t="n">
        <x:f>C17-J17</x:f>
        <x:v>645</x:v>
      </x:c>
      <x:c r="L17" s="97" t="n">
        <x:f>D17+K17</x:f>
        <x:v>605</x:v>
      </x:c>
    </x:row>
    <x:row r="18">
      <x:c r="A18" s="79" t="str">
        <x:v>Paycheck 3</x:v>
      </x:c>
      <x:c r="B18" s="46" t="n">
        <x:f>IF($B$7="Weekly",B17+7,IF($B$7="Biweekly",B17+14,IF($B$7="Semimonthly",IF(DAY(B17)&lt;15,DATE(YEAR(B17),MONTH(B17),15),EOMONTH(B17,0)),EDATE(B17,1))))</x:f>
        <x:v>46259</x:v>
      </x:c>
      <x:c r="C18" s="48" t="n">
        <x:f>IF(ROW()-15&lt;=$B$10,$B$9,0)</x:f>
        <x:v>0</x:v>
      </x:c>
      <x:c r="D18" s="48" t="n">
        <x:f>L17</x:f>
        <x:v>605</x:v>
      </x:c>
      <x:c r="E18" s="50" t="n">
        <x:f>'Bills by Paycheck'!J17</x:f>
        <x:v>0</x:v>
      </x:c>
      <x:c r="F18" s="36" t="n">
        <x:v>0</x:v>
      </x:c>
      <x:c r="G18" s="36" t="n">
        <x:v>0</x:v>
      </x:c>
      <x:c r="H18" s="36" t="n">
        <x:v>0</x:v>
      </x:c>
      <x:c r="I18" s="36" t="n">
        <x:v>0</x:v>
      </x:c>
      <x:c r="J18" s="48" t="n">
        <x:f>SUM(E18:I18)</x:f>
        <x:v>0</x:v>
      </x:c>
      <x:c r="K18" s="48" t="n">
        <x:f>C18-J18</x:f>
        <x:v>0</x:v>
      </x:c>
      <x:c r="L18" s="97" t="n">
        <x:f>D18+K18</x:f>
        <x:v>605</x:v>
      </x:c>
    </x:row>
    <x:row r="19">
      <x:c r="A19" s="79" t="str">
        <x:v>Paycheck 4</x:v>
      </x:c>
      <x:c r="B19" s="46" t="n">
        <x:f>IF($B$7="Weekly",B18+7,IF($B$7="Biweekly",B18+14,IF($B$7="Semimonthly",IF(DAY(B18)&lt;15,DATE(YEAR(B18),MONTH(B18),15),EOMONTH(B18,0)),EDATE(B18,1))))</x:f>
        <x:v>46273</x:v>
      </x:c>
      <x:c r="C19" s="48" t="n">
        <x:f>IF(ROW()-15&lt;=$B$10,$B$9,0)</x:f>
        <x:v>0</x:v>
      </x:c>
      <x:c r="D19" s="48" t="n">
        <x:f>L18</x:f>
        <x:v>605</x:v>
      </x:c>
      <x:c r="E19" s="50" t="n">
        <x:f>'Bills by Paycheck'!K17</x:f>
        <x:v>0</x:v>
      </x:c>
      <x:c r="F19" s="36" t="n">
        <x:v>0</x:v>
      </x:c>
      <x:c r="G19" s="36" t="n">
        <x:v>0</x:v>
      </x:c>
      <x:c r="H19" s="36" t="n">
        <x:v>0</x:v>
      </x:c>
      <x:c r="I19" s="36" t="n">
        <x:v>0</x:v>
      </x:c>
      <x:c r="J19" s="48" t="n">
        <x:f>SUM(E19:I19)</x:f>
        <x:v>0</x:v>
      </x:c>
      <x:c r="K19" s="48" t="n">
        <x:f>C19-J19</x:f>
        <x:v>0</x:v>
      </x:c>
      <x:c r="L19" s="97" t="n">
        <x:f>D19+K19</x:f>
        <x:v>605</x:v>
      </x:c>
    </x:row>
    <x:row r="20">
      <x:c r="A20" s="79" t="str">
        <x:v>Paycheck 5</x:v>
      </x:c>
      <x:c r="B20" s="46" t="n">
        <x:f>IF($B$7="Weekly",B19+7,IF($B$7="Biweekly",B19+14,IF($B$7="Semimonthly",IF(DAY(B19)&lt;15,DATE(YEAR(B19),MONTH(B19),15),EOMONTH(B19,0)),EDATE(B19,1))))</x:f>
        <x:v>46287</x:v>
      </x:c>
      <x:c r="C20" s="48" t="n">
        <x:f>IF(ROW()-15&lt;=$B$10,$B$9,0)</x:f>
        <x:v>0</x:v>
      </x:c>
      <x:c r="D20" s="48" t="n">
        <x:f>L19</x:f>
        <x:v>605</x:v>
      </x:c>
      <x:c r="E20" s="50" t="n">
        <x:f>'Bills by Paycheck'!L17</x:f>
        <x:v>0</x:v>
      </x:c>
      <x:c r="F20" s="36" t="n">
        <x:v>0</x:v>
      </x:c>
      <x:c r="G20" s="36" t="n">
        <x:v>0</x:v>
      </x:c>
      <x:c r="H20" s="36" t="n">
        <x:v>0</x:v>
      </x:c>
      <x:c r="I20" s="36" t="n">
        <x:v>0</x:v>
      </x:c>
      <x:c r="J20" s="48" t="n">
        <x:f>SUM(E20:I20)</x:f>
        <x:v>0</x:v>
      </x:c>
      <x:c r="K20" s="48" t="n">
        <x:f>C20-J20</x:f>
        <x:v>0</x:v>
      </x:c>
      <x:c r="L20" s="97" t="n">
        <x:f>D20+K20</x:f>
        <x:v>605</x:v>
      </x:c>
    </x:row>
    <x:row r="21">
      <x:c r="A21" s="79" t="str">
        <x:v>Paycheck 6</x:v>
      </x:c>
      <x:c r="B21" s="46" t="n">
        <x:f>IF($B$7="Weekly",B20+7,IF($B$7="Biweekly",B20+14,IF($B$7="Semimonthly",IF(DAY(B20)&lt;15,DATE(YEAR(B20),MONTH(B20),15),EOMONTH(B20,0)),EDATE(B20,1))))</x:f>
        <x:v>46301</x:v>
      </x:c>
      <x:c r="C21" s="48" t="n">
        <x:f>IF(ROW()-15&lt;=$B$10,$B$9,0)</x:f>
        <x:v>0</x:v>
      </x:c>
      <x:c r="D21" s="48" t="n">
        <x:f>L20</x:f>
        <x:v>605</x:v>
      </x:c>
      <x:c r="E21" s="50" t="n">
        <x:f>'Bills by Paycheck'!M17</x:f>
        <x:v>0</x:v>
      </x:c>
      <x:c r="F21" s="36" t="n">
        <x:v>0</x:v>
      </x:c>
      <x:c r="G21" s="36" t="n">
        <x:v>0</x:v>
      </x:c>
      <x:c r="H21" s="36" t="n">
        <x:v>0</x:v>
      </x:c>
      <x:c r="I21" s="36" t="n">
        <x:v>0</x:v>
      </x:c>
      <x:c r="J21" s="48" t="n">
        <x:f>SUM(E21:I21)</x:f>
        <x:v>0</x:v>
      </x:c>
      <x:c r="K21" s="48" t="n">
        <x:f>C21-J21</x:f>
        <x:v>0</x:v>
      </x:c>
      <x:c r="L21" s="97" t="n">
        <x:f>D21+K21</x:f>
        <x:v>605</x:v>
      </x:c>
    </x:row>
    <x:row r="22">
      <x:c r="A22" s="79"/>
      <x:c r="B22" s="80"/>
      <x:c r="C22" s="80"/>
      <x:c r="D22" s="80"/>
      <x:c r="E22" s="80"/>
      <x:c r="F22" s="80"/>
      <x:c r="G22" s="80"/>
      <x:c r="H22" s="80"/>
      <x:c r="I22" s="80"/>
      <x:c r="J22" s="80"/>
      <x:c r="K22" s="80"/>
      <x:c r="L22" s="81"/>
    </x:row>
    <x:row r="23">
      <x:c r="A23" s="106" t="str">
        <x:v>TOTAL</x:v>
      </x:c>
      <x:c r="B23" s="107" t="str"/>
      <x:c r="C23" s="108" t="n">
        <x:f>SUM(C16:C21)</x:f>
        <x:v>4000</x:v>
      </x:c>
      <x:c r="D23" s="108" t="str"/>
      <x:c r="E23" s="108" t="n">
        <x:f>SUM(E16:E21)</x:f>
        <x:v>1995</x:v>
      </x:c>
      <x:c r="F23" s="108" t="n">
        <x:f>SUM(F16:F21)</x:f>
        <x:v>1000</x:v>
      </x:c>
      <x:c r="G23" s="108" t="n">
        <x:f>SUM(G16:G21)</x:f>
        <x:v>400</x:v>
      </x:c>
      <x:c r="H23" s="108" t="n">
        <x:f>SUM(H16:H21)</x:f>
        <x:v>300</x:v>
      </x:c>
      <x:c r="I23" s="108" t="n">
        <x:f>SUM(I16:I21)</x:f>
        <x:v>0</x:v>
      </x:c>
      <x:c r="J23" s="108" t="n">
        <x:f>SUM(J16:J21)</x:f>
        <x:v>3695</x:v>
      </x:c>
      <x:c r="K23" s="108" t="n">
        <x:f>SUM(K16:K21)</x:f>
        <x:v>305</x:v>
      </x:c>
      <x:c r="L23" s="109" t="n">
        <x:f>L21</x:f>
        <x:v>605</x:v>
      </x:c>
    </x:row>
    <x:row r="25">
      <x:c r="A25" s="74" t="str">
        <x:v>ALLOCATION SUMMARY</x:v>
      </x:c>
      <x:c r="B25" s="75"/>
      <x:c r="C25" s="75"/>
      <x:c r="D25" s="75"/>
      <x:c r="E25" s="75"/>
      <x:c r="F25" s="76"/>
      <x:c r="G25" s="21"/>
      <x:c r="H25" s="21"/>
      <x:c r="I25" s="21"/>
      <x:c r="J25" s="21"/>
      <x:c r="K25" s="21"/>
      <x:c r="L25" s="21"/>
    </x:row>
    <x:row r="26">
      <x:c r="A26" s="104" t="str">
        <x:v>Category</x:v>
      </x:c>
      <x:c r="B26" s="43" t="str">
        <x:v>Total Assigned</x:v>
      </x:c>
      <x:c r="C26" s="43" t="str">
        <x:v>% of Income</x:v>
      </x:c>
      <x:c r="D26" s="43" t="str">
        <x:v>Per Paycheck Average</x:v>
      </x:c>
      <x:c r="E26" s="43" t="str">
        <x:v>Planning Status</x:v>
      </x:c>
      <x:c r="F26" s="105" t="str">
        <x:v>Notes</x:v>
      </x:c>
    </x:row>
    <x:row r="27">
      <x:c r="A27" s="79" t="str">
        <x:v>Bills</x:v>
      </x:c>
      <x:c r="B27" s="48" t="n">
        <x:f>E23</x:f>
        <x:v>1995</x:v>
      </x:c>
      <x:c r="C27" s="58" t="n">
        <x:f>IF($C$23=0,0,B27/$C$23)</x:f>
        <x:v>0.49875</x:v>
      </x:c>
      <x:c r="D27" s="48" t="n">
        <x:f>IF($B$10=0,0,B27/$B$10)</x:f>
        <x:v>997.5</x:v>
      </x:c>
      <x:c r="E27" s="80" t="str">
        <x:f>IF(B27=0,"Not Assigned","Assigned")</x:f>
        <x:v>Assigned</x:v>
      </x:c>
      <x:c r="F27" s="81" t="str">
        <x:v>Assigned automatically from the bills sheet</x:v>
      </x:c>
    </x:row>
    <x:row r="28">
      <x:c r="A28" s="79" t="str">
        <x:v>Living Expenses</x:v>
      </x:c>
      <x:c r="B28" s="48" t="n">
        <x:f>F23</x:f>
        <x:v>1000</x:v>
      </x:c>
      <x:c r="C28" s="58" t="n">
        <x:f>IF($C$23=0,0,B28/$C$23)</x:f>
        <x:v>0.25</x:v>
      </x:c>
      <x:c r="D28" s="48" t="n">
        <x:f>IF($B$10=0,0,B28/$B$10)</x:f>
        <x:v>500</x:v>
      </x:c>
      <x:c r="E28" s="80" t="str">
        <x:f>IF(B28=0,"Not Assigned","Assigned")</x:f>
        <x:v>Assigned</x:v>
      </x:c>
      <x:c r="F28" s="81" t="str">
        <x:v>Groceries, transportation, and daily spending</x:v>
      </x:c>
    </x:row>
    <x:row r="29">
      <x:c r="A29" s="79" t="str">
        <x:v>Savings</x:v>
      </x:c>
      <x:c r="B29" s="48" t="n">
        <x:f>G23</x:f>
        <x:v>400</x:v>
      </x:c>
      <x:c r="C29" s="58" t="n">
        <x:f>IF($C$23=0,0,B29/$C$23)</x:f>
        <x:v>0.1</x:v>
      </x:c>
      <x:c r="D29" s="48" t="n">
        <x:f>IF($B$10=0,0,B29/$B$10)</x:f>
        <x:v>200</x:v>
      </x:c>
      <x:c r="E29" s="80" t="str">
        <x:f>IF(B29=0,"Not Assigned","Assigned")</x:f>
        <x:v>Assigned</x:v>
      </x:c>
      <x:c r="F29" s="81" t="str">
        <x:v>Emergency fund and savings goals</x:v>
      </x:c>
    </x:row>
    <x:row r="30">
      <x:c r="A30" s="79" t="str">
        <x:v>Extra Debt</x:v>
      </x:c>
      <x:c r="B30" s="48" t="n">
        <x:f>H23</x:f>
        <x:v>300</x:v>
      </x:c>
      <x:c r="C30" s="58" t="n">
        <x:f>IF($C$23=0,0,B30/$C$23)</x:f>
        <x:v>0.075</x:v>
      </x:c>
      <x:c r="D30" s="48" t="n">
        <x:f>IF($B$10=0,0,B30/$B$10)</x:f>
        <x:v>150</x:v>
      </x:c>
      <x:c r="E30" s="80" t="str">
        <x:f>IF(B30=0,"Not Assigned","Assigned")</x:f>
        <x:v>Assigned</x:v>
      </x:c>
      <x:c r="F30" s="81" t="str">
        <x:v>Payments above required minimums</x:v>
      </x:c>
    </x:row>
    <x:row r="31">
      <x:c r="A31" s="82" t="str">
        <x:v>Other Goals</x:v>
      </x:c>
      <x:c r="B31" s="119" t="n">
        <x:f>I23</x:f>
        <x:v>0</x:v>
      </x:c>
      <x:c r="C31" s="98" t="n">
        <x:f>IF($C$23=0,0,B31/$C$23)</x:f>
        <x:v>0</x:v>
      </x:c>
      <x:c r="D31" s="119" t="n">
        <x:f>IF($B$10=0,0,B31/$B$10)</x:f>
        <x:v>0</x:v>
      </x:c>
      <x:c r="E31" s="84" t="str">
        <x:f>IF(B31=0,"Not Assigned","Assigned")</x:f>
        <x:v>Not Assigned</x:v>
      </x:c>
      <x:c r="F31" s="85" t="str">
        <x:v>Sinking funds and other planned goals</x:v>
      </x:c>
    </x:row>
    <x:row r="33" ht="24" customHeight="1">
      <x:c r="A33" s="65" t="str">
        <x:v>This planner is an educational cash-flow tool. Confirm actual pay dates, bill due dates, automatic payments, pending transactions, and account balances. Keep an appropriate checking buffer so timing differences do not cause overdrafts.</x:v>
      </x:c>
      <x:c r="B33" s="65"/>
      <x:c r="C33" s="65"/>
      <x:c r="D33" s="65"/>
      <x:c r="E33" s="65"/>
      <x:c r="F33" s="65"/>
      <x:c r="G33" s="65"/>
      <x:c r="H33" s="65"/>
      <x:c r="I33" s="65"/>
      <x:c r="J33" s="65"/>
      <x:c r="K33" s="65"/>
      <x:c r="L33" s="65"/>
    </x:row>
    <x:row r="34" ht="24" customHeight="1">
      <x:c r="A34" s="66"/>
      <x:c r="B34" s="66"/>
      <x:c r="C34" s="66"/>
      <x:c r="D34" s="66"/>
      <x:c r="E34" s="66"/>
      <x:c r="F34" s="66"/>
      <x:c r="G34" s="66"/>
      <x:c r="H34" s="66"/>
      <x:c r="I34" s="66"/>
      <x:c r="J34" s="66"/>
      <x:c r="K34" s="66"/>
      <x:c r="L34" s="66"/>
    </x:row>
    <x:row r="35" ht="24" customHeight="1">
      <x:c r="A35" s="66"/>
      <x:c r="B35" s="66"/>
      <x:c r="C35" s="66"/>
      <x:c r="D35" s="66"/>
      <x:c r="E35" s="66"/>
      <x:c r="F35" s="66"/>
      <x:c r="G35" s="66"/>
      <x:c r="H35" s="66"/>
      <x:c r="I35" s="66"/>
      <x:c r="J35" s="66"/>
      <x:c r="K35" s="66"/>
      <x:c r="L35" s="66"/>
    </x:row>
  </x:sheetData>
  <x:mergeCells>
    <x:mergeCell ref="A1:L2"/>
    <x:mergeCell ref="A3:L3"/>
    <x:mergeCell ref="A5:D5"/>
    <x:mergeCell ref="C6:D6"/>
    <x:mergeCell ref="C7:D7"/>
    <x:mergeCell ref="C8:D8"/>
    <x:mergeCell ref="C9:D9"/>
    <x:mergeCell ref="C10:D10"/>
    <x:mergeCell ref="C11:D11"/>
    <x:mergeCell ref="C12:D12"/>
    <x:mergeCell ref="F5:L5"/>
    <x:mergeCell ref="G6:H6"/>
    <x:mergeCell ref="J6:L6"/>
    <x:mergeCell ref="G7:H7"/>
    <x:mergeCell ref="J7:L7"/>
    <x:mergeCell ref="G8:H8"/>
    <x:mergeCell ref="J8:L8"/>
    <x:mergeCell ref="G9:H9"/>
    <x:mergeCell ref="J9:L9"/>
    <x:mergeCell ref="G10:H10"/>
    <x:mergeCell ref="J10:L10"/>
    <x:mergeCell ref="A14:L14"/>
    <x:mergeCell ref="A25:L25"/>
    <x:mergeCell ref="A33:L35"/>
  </x:mergeCells>
  <x:conditionalFormatting sqref="K16:K21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conditionalFormatting sqref="L16:L21">
    <x:cfRule type="expression" dxfId="2" priority="3">
      <x:formula>L16&lt;$B$12</x:formula>
    </x:cfRule>
  </x:conditionalFormatting>
  <x:conditionalFormatting sqref="J9:L10">
    <x:cfRule type="expression" dxfId="3" priority="4">
      <x:formula>OR(J9="Below Minimum Buffer",J9="Overallocated",J9="Review Buffer")</x:formula>
    </x:cfRule>
    <x:cfRule type="expression" dxfId="4" priority="5">
      <x:formula>OR(J9="Healthy Buffer",J9="Ready")</x:formula>
    </x:cfRule>
  </x:conditionalFormatting>
  <x:dataValidations count="2">
    <x:dataValidation type="list" sqref="B7">
      <x:formula1>"Weekly,Biweekly,Semimonthly,Monthly"</x:formula1>
    </x:dataValidation>
    <x:dataValidation operator="between" sqref="B10">
      <x:formula1>1</x:formula1>
      <x:formula2>6</x:formula2>
    </x:dataValidation>
  </x:dataValidations>
  <x:pageMargins left="0.7" right="0.7" top="0.75" bottom="0.75" header="0.3" footer="0.3"/>
  <x:drawing xmlns:r="http://schemas.openxmlformats.org/officeDocument/2006/relationships" r:id="R84ecf93bd7df4f56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7" hidden="0" customWidth="1"/>
    <x:col min="3" max="3" width="12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>
      <x:c r="A1" s="123" t="str">
        <x:v>Bills by Paycheck</x:v>
      </x:c>
      <x:c r="B1" s="123"/>
      <x:c r="C1" s="123"/>
      <x:c r="D1" s="123"/>
      <x:c r="E1" s="123"/>
      <x:c r="F1" s="123"/>
      <x:c r="G1" s="123"/>
      <x:c r="H1" s="123"/>
      <x:c r="I1" s="123"/>
      <x:c r="J1" s="123"/>
      <x:c r="K1" s="123"/>
      <x:c r="L1" s="123"/>
      <x:c r="M1" s="123"/>
    </x:row>
    <x:row r="2">
      <x:c r="A2" s="123"/>
      <x:c r="B2" s="123"/>
      <x:c r="C2" s="123"/>
      <x:c r="D2" s="123"/>
      <x:c r="E2" s="123"/>
      <x:c r="F2" s="123"/>
      <x:c r="G2" s="123"/>
      <x:c r="H2" s="123"/>
      <x:c r="I2" s="123"/>
      <x:c r="J2" s="123"/>
      <x:c r="K2" s="123"/>
      <x:c r="L2" s="123"/>
      <x:c r="M2" s="123"/>
    </x:row>
    <x:row r="3">
      <x:c r="A3" s="128" t="str">
        <x:v>Assign each bill to the paycheck that arrives before its due date.</x:v>
      </x:c>
      <x:c r="B3" s="128"/>
      <x:c r="C3" s="128"/>
      <x:c r="D3" s="128"/>
      <x:c r="E3" s="128"/>
      <x:c r="F3" s="128"/>
      <x:c r="G3" s="128"/>
      <x:c r="H3" s="128"/>
      <x:c r="I3" s="128"/>
      <x:c r="J3" s="128"/>
      <x:c r="K3" s="128"/>
      <x:c r="L3" s="128"/>
      <x:c r="M3" s="128"/>
    </x:row>
    <x:row r="5">
      <x:c r="A5" s="135" t="str">
        <x:v>Bill</x:v>
      </x:c>
      <x:c r="B5" s="136" t="str">
        <x:v>Category</x:v>
      </x:c>
      <x:c r="C5" s="136" t="str">
        <x:v>Due Day</x:v>
      </x:c>
      <x:c r="D5" s="136" t="str">
        <x:v>Amount</x:v>
      </x:c>
      <x:c r="E5" s="136" t="str">
        <x:v>Autopay?</x:v>
      </x:c>
      <x:c r="F5" s="136" t="str">
        <x:v>Assigned Paycheck</x:v>
      </x:c>
      <x:c r="G5" s="136" t="str">
        <x:v>Paid?</x:v>
      </x:c>
      <x:c r="H5" s="136" t="str">
        <x:v>Paycheck 1</x:v>
      </x:c>
      <x:c r="I5" s="136" t="str">
        <x:v>Paycheck 2</x:v>
      </x:c>
      <x:c r="J5" s="136" t="str">
        <x:v>Paycheck 3</x:v>
      </x:c>
      <x:c r="K5" s="136" t="str">
        <x:v>Paycheck 4</x:v>
      </x:c>
      <x:c r="L5" s="136" t="str">
        <x:v>Paycheck 5</x:v>
      </x:c>
      <x:c r="M5" s="137" t="str">
        <x:v>Paycheck 6</x:v>
      </x:c>
    </x:row>
    <x:row r="6">
      <x:c r="A6" s="138" t="str">
        <x:v>Rent / Mortgage</x:v>
      </x:c>
      <x:c r="B6" s="31" t="str">
        <x:v>Housing</x:v>
      </x:c>
      <x:c r="C6" s="31" t="n">
        <x:v>1</x:v>
      </x:c>
      <x:c r="D6" s="36" t="n">
        <x:v>1200</x:v>
      </x:c>
      <x:c r="E6" s="31" t="str">
        <x:v>Yes</x:v>
      </x:c>
      <x:c r="F6" s="31" t="str">
        <x:v>Paycheck 1</x:v>
      </x:c>
      <x:c r="G6" s="31" t="str">
        <x:v>Yes</x:v>
      </x:c>
      <x:c r="H6" s="48" t="n">
        <x:f>IF($F6="Paycheck 1",$D6,0)</x:f>
        <x:v>1200</x:v>
      </x:c>
      <x:c r="I6" s="48" t="n">
        <x:f>IF($F6="Paycheck 2",$D6,0)</x:f>
        <x:v>0</x:v>
      </x:c>
      <x:c r="J6" s="48" t="n">
        <x:f>IF($F6="Paycheck 3",$D6,0)</x:f>
        <x:v>0</x:v>
      </x:c>
      <x:c r="K6" s="48" t="n">
        <x:f>IF($F6="Paycheck 4",$D6,0)</x:f>
        <x:v>0</x:v>
      </x:c>
      <x:c r="L6" s="48" t="n">
        <x:f>IF($F6="Paycheck 5",$D6,0)</x:f>
        <x:v>0</x:v>
      </x:c>
      <x:c r="M6" s="97" t="n">
        <x:f>IF($F6="Paycheck 6",$D6,0)</x:f>
        <x:v>0</x:v>
      </x:c>
    </x:row>
    <x:row r="7">
      <x:c r="A7" s="138" t="str">
        <x:v>Electricity</x:v>
      </x:c>
      <x:c r="B7" s="31" t="str">
        <x:v>Utilities</x:v>
      </x:c>
      <x:c r="C7" s="31" t="n">
        <x:v>5</x:v>
      </x:c>
      <x:c r="D7" s="36" t="n">
        <x:v>110</x:v>
      </x:c>
      <x:c r="E7" s="31" t="str">
        <x:v>Yes</x:v>
      </x:c>
      <x:c r="F7" s="31" t="str">
        <x:v>Paycheck 1</x:v>
      </x:c>
      <x:c r="G7" s="31" t="str">
        <x:v>Yes</x:v>
      </x:c>
      <x:c r="H7" s="48" t="n">
        <x:f>IF($F7="Paycheck 1",$D7,0)</x:f>
        <x:v>110</x:v>
      </x:c>
      <x:c r="I7" s="48" t="n">
        <x:f>IF($F7="Paycheck 2",$D7,0)</x:f>
        <x:v>0</x:v>
      </x:c>
      <x:c r="J7" s="48" t="n">
        <x:f>IF($F7="Paycheck 3",$D7,0)</x:f>
        <x:v>0</x:v>
      </x:c>
      <x:c r="K7" s="48" t="n">
        <x:f>IF($F7="Paycheck 4",$D7,0)</x:f>
        <x:v>0</x:v>
      </x:c>
      <x:c r="L7" s="48" t="n">
        <x:f>IF($F7="Paycheck 5",$D7,0)</x:f>
        <x:v>0</x:v>
      </x:c>
      <x:c r="M7" s="97" t="n">
        <x:f>IF($F7="Paycheck 6",$D7,0)</x:f>
        <x:v>0</x:v>
      </x:c>
    </x:row>
    <x:row r="8">
      <x:c r="A8" s="138" t="str">
        <x:v>Water</x:v>
      </x:c>
      <x:c r="B8" s="31" t="str">
        <x:v>Utilities</x:v>
      </x:c>
      <x:c r="C8" s="31" t="n">
        <x:v>8</x:v>
      </x:c>
      <x:c r="D8" s="36" t="n">
        <x:v>50</x:v>
      </x:c>
      <x:c r="E8" s="31" t="str">
        <x:v>No</x:v>
      </x:c>
      <x:c r="F8" s="31" t="str">
        <x:v>Paycheck 1</x:v>
      </x:c>
      <x:c r="G8" s="31" t="str">
        <x:v>Yes</x:v>
      </x:c>
      <x:c r="H8" s="48" t="n">
        <x:f>IF($F8="Paycheck 1",$D8,0)</x:f>
        <x:v>50</x:v>
      </x:c>
      <x:c r="I8" s="48" t="n">
        <x:f>IF($F8="Paycheck 2",$D8,0)</x:f>
        <x:v>0</x:v>
      </x:c>
      <x:c r="J8" s="48" t="n">
        <x:f>IF($F8="Paycheck 3",$D8,0)</x:f>
        <x:v>0</x:v>
      </x:c>
      <x:c r="K8" s="48" t="n">
        <x:f>IF($F8="Paycheck 4",$D8,0)</x:f>
        <x:v>0</x:v>
      </x:c>
      <x:c r="L8" s="48" t="n">
        <x:f>IF($F8="Paycheck 5",$D8,0)</x:f>
        <x:v>0</x:v>
      </x:c>
      <x:c r="M8" s="97" t="n">
        <x:f>IF($F8="Paycheck 6",$D8,0)</x:f>
        <x:v>0</x:v>
      </x:c>
    </x:row>
    <x:row r="9">
      <x:c r="A9" s="138" t="str">
        <x:v>Internet</x:v>
      </x:c>
      <x:c r="B9" s="31" t="str">
        <x:v>Utilities</x:v>
      </x:c>
      <x:c r="C9" s="31" t="n">
        <x:v>10</x:v>
      </x:c>
      <x:c r="D9" s="36" t="n">
        <x:v>70</x:v>
      </x:c>
      <x:c r="E9" s="31" t="str">
        <x:v>Yes</x:v>
      </x:c>
      <x:c r="F9" s="31" t="str">
        <x:v>Paycheck 1</x:v>
      </x:c>
      <x:c r="G9" s="31" t="str">
        <x:v>Yes</x:v>
      </x:c>
      <x:c r="H9" s="48" t="n">
        <x:f>IF($F9="Paycheck 1",$D9,0)</x:f>
        <x:v>70</x:v>
      </x:c>
      <x:c r="I9" s="48" t="n">
        <x:f>IF($F9="Paycheck 2",$D9,0)</x:f>
        <x:v>0</x:v>
      </x:c>
      <x:c r="J9" s="48" t="n">
        <x:f>IF($F9="Paycheck 3",$D9,0)</x:f>
        <x:v>0</x:v>
      </x:c>
      <x:c r="K9" s="48" t="n">
        <x:f>IF($F9="Paycheck 4",$D9,0)</x:f>
        <x:v>0</x:v>
      </x:c>
      <x:c r="L9" s="48" t="n">
        <x:f>IF($F9="Paycheck 5",$D9,0)</x:f>
        <x:v>0</x:v>
      </x:c>
      <x:c r="M9" s="97" t="n">
        <x:f>IF($F9="Paycheck 6",$D9,0)</x:f>
        <x:v>0</x:v>
      </x:c>
    </x:row>
    <x:row r="10">
      <x:c r="A10" s="138" t="str">
        <x:v>Phone</x:v>
      </x:c>
      <x:c r="B10" s="31" t="str">
        <x:v>Utilities</x:v>
      </x:c>
      <x:c r="C10" s="31" t="n">
        <x:v>12</x:v>
      </x:c>
      <x:c r="D10" s="36" t="n">
        <x:v>60</x:v>
      </x:c>
      <x:c r="E10" s="31" t="str">
        <x:v>Yes</x:v>
      </x:c>
      <x:c r="F10" s="31" t="str">
        <x:v>Paycheck 1</x:v>
      </x:c>
      <x:c r="G10" s="31" t="str">
        <x:v>Yes</x:v>
      </x:c>
      <x:c r="H10" s="48" t="n">
        <x:f>IF($F10="Paycheck 1",$D10,0)</x:f>
        <x:v>60</x:v>
      </x:c>
      <x:c r="I10" s="48" t="n">
        <x:f>IF($F10="Paycheck 2",$D10,0)</x:f>
        <x:v>0</x:v>
      </x:c>
      <x:c r="J10" s="48" t="n">
        <x:f>IF($F10="Paycheck 3",$D10,0)</x:f>
        <x:v>0</x:v>
      </x:c>
      <x:c r="K10" s="48" t="n">
        <x:f>IF($F10="Paycheck 4",$D10,0)</x:f>
        <x:v>0</x:v>
      </x:c>
      <x:c r="L10" s="48" t="n">
        <x:f>IF($F10="Paycheck 5",$D10,0)</x:f>
        <x:v>0</x:v>
      </x:c>
      <x:c r="M10" s="97" t="n">
        <x:f>IF($F10="Paycheck 6",$D10,0)</x:f>
        <x:v>0</x:v>
      </x:c>
    </x:row>
    <x:row r="11">
      <x:c r="A11" s="138" t="str">
        <x:v>Insurance</x:v>
      </x:c>
      <x:c r="B11" s="31" t="str">
        <x:v>Insurance</x:v>
      </x:c>
      <x:c r="C11" s="31" t="n">
        <x:v>15</x:v>
      </x:c>
      <x:c r="D11" s="36" t="n">
        <x:v>180</x:v>
      </x:c>
      <x:c r="E11" s="31" t="str">
        <x:v>Yes</x:v>
      </x:c>
      <x:c r="F11" s="31" t="str">
        <x:v>Paycheck 2</x:v>
      </x:c>
      <x:c r="G11" s="31" t="str">
        <x:v>No</x:v>
      </x:c>
      <x:c r="H11" s="48" t="n">
        <x:f>IF($F11="Paycheck 1",$D11,0)</x:f>
        <x:v>0</x:v>
      </x:c>
      <x:c r="I11" s="48" t="n">
        <x:f>IF($F11="Paycheck 2",$D11,0)</x:f>
        <x:v>180</x:v>
      </x:c>
      <x:c r="J11" s="48" t="n">
        <x:f>IF($F11="Paycheck 3",$D11,0)</x:f>
        <x:v>0</x:v>
      </x:c>
      <x:c r="K11" s="48" t="n">
        <x:f>IF($F11="Paycheck 4",$D11,0)</x:f>
        <x:v>0</x:v>
      </x:c>
      <x:c r="L11" s="48" t="n">
        <x:f>IF($F11="Paycheck 5",$D11,0)</x:f>
        <x:v>0</x:v>
      </x:c>
      <x:c r="M11" s="97" t="n">
        <x:f>IF($F11="Paycheck 6",$D11,0)</x:f>
        <x:v>0</x:v>
      </x:c>
    </x:row>
    <x:row r="12">
      <x:c r="A12" s="138" t="str">
        <x:v>Credit Card Minimum</x:v>
      </x:c>
      <x:c r="B12" s="31" t="str">
        <x:v>Debt</x:v>
      </x:c>
      <x:c r="C12" s="31" t="n">
        <x:v>18</x:v>
      </x:c>
      <x:c r="D12" s="36" t="n">
        <x:v>100</x:v>
      </x:c>
      <x:c r="E12" s="31" t="str">
        <x:v>No</x:v>
      </x:c>
      <x:c r="F12" s="31" t="str">
        <x:v>Paycheck 2</x:v>
      </x:c>
      <x:c r="G12" s="31" t="str">
        <x:v>No</x:v>
      </x:c>
      <x:c r="H12" s="48" t="n">
        <x:f>IF($F12="Paycheck 1",$D12,0)</x:f>
        <x:v>0</x:v>
      </x:c>
      <x:c r="I12" s="48" t="n">
        <x:f>IF($F12="Paycheck 2",$D12,0)</x:f>
        <x:v>100</x:v>
      </x:c>
      <x:c r="J12" s="48" t="n">
        <x:f>IF($F12="Paycheck 3",$D12,0)</x:f>
        <x:v>0</x:v>
      </x:c>
      <x:c r="K12" s="48" t="n">
        <x:f>IF($F12="Paycheck 4",$D12,0)</x:f>
        <x:v>0</x:v>
      </x:c>
      <x:c r="L12" s="48" t="n">
        <x:f>IF($F12="Paycheck 5",$D12,0)</x:f>
        <x:v>0</x:v>
      </x:c>
      <x:c r="M12" s="97" t="n">
        <x:f>IF($F12="Paycheck 6",$D12,0)</x:f>
        <x:v>0</x:v>
      </x:c>
    </x:row>
    <x:row r="13">
      <x:c r="A13" s="138" t="str">
        <x:v>Streaming</x:v>
      </x:c>
      <x:c r="B13" s="31" t="str">
        <x:v>Subscriptions</x:v>
      </x:c>
      <x:c r="C13" s="31" t="n">
        <x:v>20</x:v>
      </x:c>
      <x:c r="D13" s="36" t="n">
        <x:v>25</x:v>
      </x:c>
      <x:c r="E13" s="31" t="str">
        <x:v>Yes</x:v>
      </x:c>
      <x:c r="F13" s="31" t="str">
        <x:v>Paycheck 2</x:v>
      </x:c>
      <x:c r="G13" s="31" t="str">
        <x:v>No</x:v>
      </x:c>
      <x:c r="H13" s="48" t="n">
        <x:f>IF($F13="Paycheck 1",$D13,0)</x:f>
        <x:v>0</x:v>
      </x:c>
      <x:c r="I13" s="48" t="n">
        <x:f>IF($F13="Paycheck 2",$D13,0)</x:f>
        <x:v>25</x:v>
      </x:c>
      <x:c r="J13" s="48" t="n">
        <x:f>IF($F13="Paycheck 3",$D13,0)</x:f>
        <x:v>0</x:v>
      </x:c>
      <x:c r="K13" s="48" t="n">
        <x:f>IF($F13="Paycheck 4",$D13,0)</x:f>
        <x:v>0</x:v>
      </x:c>
      <x:c r="L13" s="48" t="n">
        <x:f>IF($F13="Paycheck 5",$D13,0)</x:f>
        <x:v>0</x:v>
      </x:c>
      <x:c r="M13" s="97" t="n">
        <x:f>IF($F13="Paycheck 6",$D13,0)</x:f>
        <x:v>0</x:v>
      </x:c>
    </x:row>
    <x:row r="14">
      <x:c r="A14" s="138" t="str">
        <x:v>Student Loan</x:v>
      </x:c>
      <x:c r="B14" s="31" t="str">
        <x:v>Debt</x:v>
      </x:c>
      <x:c r="C14" s="31" t="n">
        <x:v>25</x:v>
      </x:c>
      <x:c r="D14" s="36" t="n">
        <x:v>200</x:v>
      </x:c>
      <x:c r="E14" s="31" t="str">
        <x:v>Yes</x:v>
      </x:c>
      <x:c r="F14" s="31" t="str">
        <x:v>Paycheck 2</x:v>
      </x:c>
      <x:c r="G14" s="31" t="str">
        <x:v>No</x:v>
      </x:c>
      <x:c r="H14" s="48" t="n">
        <x:f>IF($F14="Paycheck 1",$D14,0)</x:f>
        <x:v>0</x:v>
      </x:c>
      <x:c r="I14" s="48" t="n">
        <x:f>IF($F14="Paycheck 2",$D14,0)</x:f>
        <x:v>200</x:v>
      </x:c>
      <x:c r="J14" s="48" t="n">
        <x:f>IF($F14="Paycheck 3",$D14,0)</x:f>
        <x:v>0</x:v>
      </x:c>
      <x:c r="K14" s="48" t="n">
        <x:f>IF($F14="Paycheck 4",$D14,0)</x:f>
        <x:v>0</x:v>
      </x:c>
      <x:c r="L14" s="48" t="n">
        <x:f>IF($F14="Paycheck 5",$D14,0)</x:f>
        <x:v>0</x:v>
      </x:c>
      <x:c r="M14" s="97" t="n">
        <x:f>IF($F14="Paycheck 6",$D14,0)</x:f>
        <x:v>0</x:v>
      </x:c>
    </x:row>
    <x:row r="15">
      <x:c r="A15" s="138" t="str">
        <x:v>Other Bill</x:v>
      </x:c>
      <x:c r="B15" s="31" t="str">
        <x:v>Other</x:v>
      </x:c>
      <x:c r="C15" s="31" t="n">
        <x:v>28</x:v>
      </x:c>
      <x:c r="D15" s="36" t="n">
        <x:v>0</x:v>
      </x:c>
      <x:c r="E15" s="31" t="str">
        <x:v>No</x:v>
      </x:c>
      <x:c r="F15" s="31" t="str">
        <x:v>Paycheck 2</x:v>
      </x:c>
      <x:c r="G15" s="31" t="str">
        <x:v>No</x:v>
      </x:c>
      <x:c r="H15" s="48" t="n">
        <x:f>IF($F15="Paycheck 1",$D15,0)</x:f>
        <x:v>0</x:v>
      </x:c>
      <x:c r="I15" s="48" t="n">
        <x:f>IF($F15="Paycheck 2",$D15,0)</x:f>
        <x:v>0</x:v>
      </x:c>
      <x:c r="J15" s="48" t="n">
        <x:f>IF($F15="Paycheck 3",$D15,0)</x:f>
        <x:v>0</x:v>
      </x:c>
      <x:c r="K15" s="48" t="n">
        <x:f>IF($F15="Paycheck 4",$D15,0)</x:f>
        <x:v>0</x:v>
      </x:c>
      <x:c r="L15" s="48" t="n">
        <x:f>IF($F15="Paycheck 5",$D15,0)</x:f>
        <x:v>0</x:v>
      </x:c>
      <x:c r="M15" s="97" t="n">
        <x:f>IF($F15="Paycheck 6",$D15,0)</x:f>
        <x:v>0</x:v>
      </x:c>
    </x:row>
    <x:row r="16">
      <x:c r="A16" s="79"/>
      <x:c r="B16" s="80"/>
      <x:c r="C16" s="80"/>
      <x:c r="D16" s="48"/>
      <x:c r="E16" s="80"/>
      <x:c r="F16" s="80"/>
      <x:c r="G16" s="80"/>
      <x:c r="H16" s="48"/>
      <x:c r="I16" s="48"/>
      <x:c r="J16" s="48"/>
      <x:c r="K16" s="48"/>
      <x:c r="L16" s="48"/>
      <x:c r="M16" s="97"/>
    </x:row>
    <x:row r="17">
      <x:c r="A17" s="106" t="str">
        <x:v>TOTAL</x:v>
      </x:c>
      <x:c r="B17" s="107" t="str"/>
      <x:c r="C17" s="107" t="str"/>
      <x:c r="D17" s="108" t="n">
        <x:f>SUM(D6:D15)</x:f>
        <x:v>1995</x:v>
      </x:c>
      <x:c r="E17" s="107" t="str"/>
      <x:c r="F17" s="107" t="str"/>
      <x:c r="G17" s="107" t="str"/>
      <x:c r="H17" s="108" t="n">
        <x:f>SUM(H6:H15)</x:f>
        <x:v>1490</x:v>
      </x:c>
      <x:c r="I17" s="108" t="n">
        <x:f>SUM(I6:I15)</x:f>
        <x:v>505</x:v>
      </x:c>
      <x:c r="J17" s="108" t="n">
        <x:f>SUM(J6:J15)</x:f>
        <x:v>0</x:v>
      </x:c>
      <x:c r="K17" s="108" t="n">
        <x:f>SUM(K6:K15)</x:f>
        <x:v>0</x:v>
      </x:c>
      <x:c r="L17" s="108" t="n">
        <x:f>SUM(L6:L15)</x:f>
        <x:v>0</x:v>
      </x:c>
      <x:c r="M17" s="109" t="n">
        <x:f>SUM(M6:M15)</x:f>
        <x:v>0</x:v>
      </x:c>
    </x:row>
  </x:sheetData>
  <x:mergeCells>
    <x:mergeCell ref="A1:M2"/>
    <x:mergeCell ref="A3:M3"/>
  </x:mergeCells>
  <x:conditionalFormatting sqref="G6:G15">
    <x:cfRule type="expression" dxfId="5" priority="1">
      <x:formula>G6="Yes"</x:formula>
    </x:cfRule>
    <x:cfRule type="expression" dxfId="6" priority="2">
      <x:formula>OR(G6="No",G6="Pending")</x:formula>
    </x:cfRule>
  </x:conditionalFormatting>
  <x:dataValidations count="4">
    <x:dataValidation type="list" sqref="B6:B15">
      <x:formula1>"Housing,Utilities,Insurance,Debt,Subscriptions,Other"</x:formula1>
    </x:dataValidation>
    <x:dataValidation type="list" sqref="E6:E15">
      <x:formula1>"Yes,No"</x:formula1>
    </x:dataValidation>
    <x:dataValidation type="list" sqref="F6:F15">
      <x:formula1>"Paycheck 1,Paycheck 2,Paycheck 3,Paycheck 4,Paycheck 5,Paycheck 6"</x:formula1>
    </x:dataValidation>
    <x:dataValidation type="list" sqref="G6:G15">
      <x:formula1>"Yes,No,Pending"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23" t="str">
        <x:v>Pay Schedule</x:v>
      </x:c>
      <x:c r="B1" s="123"/>
      <x:c r="C1" s="123"/>
      <x:c r="D1" s="123"/>
      <x:c r="E1" s="123"/>
      <x:c r="F1" s="123"/>
      <x:c r="G1" s="123"/>
      <x:c r="H1" s="123"/>
    </x:row>
    <x:row r="2">
      <x:c r="A2" s="123"/>
      <x:c r="B2" s="123"/>
      <x:c r="C2" s="123"/>
      <x:c r="D2" s="123"/>
      <x:c r="E2" s="123"/>
      <x:c r="F2" s="123"/>
      <x:c r="G2" s="123"/>
      <x:c r="H2" s="123"/>
    </x:row>
    <x:row r="3">
      <x:c r="A3" s="128" t="str">
        <x:v>Review paycheck dates, expected net pay, and the bills assigned to each paycheck.</x:v>
      </x:c>
      <x:c r="B3" s="128"/>
      <x:c r="C3" s="128"/>
      <x:c r="D3" s="128"/>
      <x:c r="E3" s="128"/>
      <x:c r="F3" s="128"/>
      <x:c r="G3" s="128"/>
      <x:c r="H3" s="128"/>
    </x:row>
    <x:row r="5">
      <x:c r="A5" s="135" t="str">
        <x:v>Paycheck</x:v>
      </x:c>
      <x:c r="B5" s="136" t="str">
        <x:v>Pay Date</x:v>
      </x:c>
      <x:c r="C5" s="136" t="str">
        <x:v>Expected Net Pay</x:v>
      </x:c>
      <x:c r="D5" s="136" t="str">
        <x:v>Assigned Bills</x:v>
      </x:c>
      <x:c r="E5" s="136" t="str">
        <x:v>Living Expenses</x:v>
      </x:c>
      <x:c r="F5" s="136" t="str">
        <x:v>Savings &amp; Debt</x:v>
      </x:c>
      <x:c r="G5" s="136" t="str">
        <x:v>Money Remaining</x:v>
      </x:c>
      <x:c r="H5" s="137" t="str">
        <x:v>Status</x:v>
      </x:c>
    </x:row>
    <x:row r="6">
      <x:c r="A6" s="79" t="str">
        <x:v>Paycheck 1</x:v>
      </x:c>
      <x:c r="B6" s="143" t="n">
        <x:f>'Paycheck Budget Planner'!B16</x:f>
        <x:v>46231</x:v>
      </x:c>
      <x:c r="C6" s="50" t="n">
        <x:f>'Paycheck Budget Planner'!C16</x:f>
        <x:v>2000</x:v>
      </x:c>
      <x:c r="D6" s="50" t="n">
        <x:f>'Paycheck Budget Planner'!E16</x:f>
        <x:v>1490</x:v>
      </x:c>
      <x:c r="E6" s="50" t="n">
        <x:f>'Paycheck Budget Planner'!F16</x:f>
        <x:v>500</x:v>
      </x:c>
      <x:c r="F6" s="50" t="n">
        <x:f>'Paycheck Budget Planner'!G16+'Paycheck Budget Planner'!H16</x:f>
        <x:v>350</x:v>
      </x:c>
      <x:c r="G6" s="50" t="n">
        <x:f>'Paycheck Budget Planner'!K16</x:f>
        <x:v>-340</x:v>
      </x:c>
      <x:c r="H6" s="81" t="str">
        <x:f>IF(G6&lt;0,"Overallocated",IF('Paycheck Budget Planner'!L16&lt;'Paycheck Budget Planner'!$B$12,"Low Buffer","Ready"))</x:f>
        <x:v>Overallocated</x:v>
      </x:c>
    </x:row>
    <x:row r="7">
      <x:c r="A7" s="79" t="str">
        <x:v>Paycheck 2</x:v>
      </x:c>
      <x:c r="B7" s="143" t="n">
        <x:f>'Paycheck Budget Planner'!B17</x:f>
        <x:v>46245</x:v>
      </x:c>
      <x:c r="C7" s="50" t="n">
        <x:f>'Paycheck Budget Planner'!C17</x:f>
        <x:v>2000</x:v>
      </x:c>
      <x:c r="D7" s="50" t="n">
        <x:f>'Paycheck Budget Planner'!E17</x:f>
        <x:v>505</x:v>
      </x:c>
      <x:c r="E7" s="50" t="n">
        <x:f>'Paycheck Budget Planner'!F17</x:f>
        <x:v>500</x:v>
      </x:c>
      <x:c r="F7" s="50" t="n">
        <x:f>'Paycheck Budget Planner'!G17+'Paycheck Budget Planner'!H17</x:f>
        <x:v>350</x:v>
      </x:c>
      <x:c r="G7" s="50" t="n">
        <x:f>'Paycheck Budget Planner'!K17</x:f>
        <x:v>645</x:v>
      </x:c>
      <x:c r="H7" s="81" t="str">
        <x:f>IF(G7&lt;0,"Overallocated",IF('Paycheck Budget Planner'!L17&lt;'Paycheck Budget Planner'!$B$12,"Low Buffer","Ready"))</x:f>
        <x:v>Ready</x:v>
      </x:c>
    </x:row>
    <x:row r="8">
      <x:c r="A8" s="79" t="str">
        <x:v>Paycheck 3</x:v>
      </x:c>
      <x:c r="B8" s="143" t="n">
        <x:f>'Paycheck Budget Planner'!B18</x:f>
        <x:v>46259</x:v>
      </x:c>
      <x:c r="C8" s="50" t="n">
        <x:f>'Paycheck Budget Planner'!C18</x:f>
        <x:v>0</x:v>
      </x:c>
      <x:c r="D8" s="50" t="n">
        <x:f>'Paycheck Budget Planner'!E18</x:f>
        <x:v>0</x:v>
      </x:c>
      <x:c r="E8" s="50" t="n">
        <x:f>'Paycheck Budget Planner'!F18</x:f>
        <x:v>0</x:v>
      </x:c>
      <x:c r="F8" s="50" t="n">
        <x:f>'Paycheck Budget Planner'!G18+'Paycheck Budget Planner'!H18</x:f>
        <x:v>0</x:v>
      </x:c>
      <x:c r="G8" s="50" t="n">
        <x:f>'Paycheck Budget Planner'!K18</x:f>
        <x:v>0</x:v>
      </x:c>
      <x:c r="H8" s="81" t="str">
        <x:f>IF(G8&lt;0,"Overallocated",IF('Paycheck Budget Planner'!L18&lt;'Paycheck Budget Planner'!$B$12,"Low Buffer","Ready"))</x:f>
        <x:v>Ready</x:v>
      </x:c>
    </x:row>
    <x:row r="9">
      <x:c r="A9" s="79" t="str">
        <x:v>Paycheck 4</x:v>
      </x:c>
      <x:c r="B9" s="143" t="n">
        <x:f>'Paycheck Budget Planner'!B19</x:f>
        <x:v>46273</x:v>
      </x:c>
      <x:c r="C9" s="50" t="n">
        <x:f>'Paycheck Budget Planner'!C19</x:f>
        <x:v>0</x:v>
      </x:c>
      <x:c r="D9" s="50" t="n">
        <x:f>'Paycheck Budget Planner'!E19</x:f>
        <x:v>0</x:v>
      </x:c>
      <x:c r="E9" s="50" t="n">
        <x:f>'Paycheck Budget Planner'!F19</x:f>
        <x:v>0</x:v>
      </x:c>
      <x:c r="F9" s="50" t="n">
        <x:f>'Paycheck Budget Planner'!G19+'Paycheck Budget Planner'!H19</x:f>
        <x:v>0</x:v>
      </x:c>
      <x:c r="G9" s="50" t="n">
        <x:f>'Paycheck Budget Planner'!K19</x:f>
        <x:v>0</x:v>
      </x:c>
      <x:c r="H9" s="81" t="str">
        <x:f>IF(G9&lt;0,"Overallocated",IF('Paycheck Budget Planner'!L19&lt;'Paycheck Budget Planner'!$B$12,"Low Buffer","Ready"))</x:f>
        <x:v>Ready</x:v>
      </x:c>
    </x:row>
    <x:row r="10">
      <x:c r="A10" s="79" t="str">
        <x:v>Paycheck 5</x:v>
      </x:c>
      <x:c r="B10" s="143" t="n">
        <x:f>'Paycheck Budget Planner'!B20</x:f>
        <x:v>46287</x:v>
      </x:c>
      <x:c r="C10" s="50" t="n">
        <x:f>'Paycheck Budget Planner'!C20</x:f>
        <x:v>0</x:v>
      </x:c>
      <x:c r="D10" s="50" t="n">
        <x:f>'Paycheck Budget Planner'!E20</x:f>
        <x:v>0</x:v>
      </x:c>
      <x:c r="E10" s="50" t="n">
        <x:f>'Paycheck Budget Planner'!F20</x:f>
        <x:v>0</x:v>
      </x:c>
      <x:c r="F10" s="50" t="n">
        <x:f>'Paycheck Budget Planner'!G20+'Paycheck Budget Planner'!H20</x:f>
        <x:v>0</x:v>
      </x:c>
      <x:c r="G10" s="50" t="n">
        <x:f>'Paycheck Budget Planner'!K20</x:f>
        <x:v>0</x:v>
      </x:c>
      <x:c r="H10" s="81" t="str">
        <x:f>IF(G10&lt;0,"Overallocated",IF('Paycheck Budget Planner'!L20&lt;'Paycheck Budget Planner'!$B$12,"Low Buffer","Ready"))</x:f>
        <x:v>Ready</x:v>
      </x:c>
    </x:row>
    <x:row r="11">
      <x:c r="A11" s="82" t="str">
        <x:v>Paycheck 6</x:v>
      </x:c>
      <x:c r="B11" s="145" t="n">
        <x:f>'Paycheck Budget Planner'!B21</x:f>
        <x:v>46301</x:v>
      </x:c>
      <x:c r="C11" s="146" t="n">
        <x:f>'Paycheck Budget Planner'!C21</x:f>
        <x:v>0</x:v>
      </x:c>
      <x:c r="D11" s="146" t="n">
        <x:f>'Paycheck Budget Planner'!E21</x:f>
        <x:v>0</x:v>
      </x:c>
      <x:c r="E11" s="146" t="n">
        <x:f>'Paycheck Budget Planner'!F21</x:f>
        <x:v>0</x:v>
      </x:c>
      <x:c r="F11" s="146" t="n">
        <x:f>'Paycheck Budget Planner'!G21+'Paycheck Budget Planner'!H21</x:f>
        <x:v>0</x:v>
      </x:c>
      <x:c r="G11" s="146" t="n">
        <x:f>'Paycheck Budget Planner'!K21</x:f>
        <x:v>0</x:v>
      </x:c>
      <x:c r="H11" s="85" t="str">
        <x:f>IF(G11&lt;0,"Overallocated",IF('Paycheck Budget Planner'!L21&lt;'Paycheck Budget Planner'!$B$12,"Low Buffer","Ready"))</x:f>
        <x:v>Ready</x:v>
      </x:c>
    </x:row>
  </x:sheetData>
  <x:mergeCells>
    <x:mergeCell ref="A1:H2"/>
    <x:mergeCell ref="A3:H3"/>
  </x:mergeCells>
  <x:conditionalFormatting sqref="H6:H11">
    <x:cfRule type="expression" dxfId="7" priority="1">
      <x:formula>H6="Ready"</x:formula>
    </x:cfRule>
    <x:cfRule type="expression" dxfId="8" priority="2">
      <x:formula>OR(H6="Overallocated",H6="Low Buffer")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123" t="str">
        <x:v>How to Use the Paycheck Budget Planner</x:v>
      </x:c>
      <x:c r="B1" s="123"/>
      <x:c r="C1" s="123"/>
      <x:c r="D1" s="123"/>
      <x:c r="E1" s="123"/>
      <x:c r="F1" s="123"/>
    </x:row>
    <x:row r="2">
      <x:c r="A2" s="123"/>
      <x:c r="B2" s="123"/>
      <x:c r="C2" s="123"/>
      <x:c r="D2" s="123"/>
      <x:c r="E2" s="123"/>
      <x:c r="F2" s="123"/>
    </x:row>
    <x:row r="4">
      <x:c r="A4" s="21" t="str">
        <x:v>Step</x:v>
      </x:c>
      <x:c r="B4" s="21" t="str">
        <x:v>What to Do</x:v>
      </x:c>
      <x:c r="C4" s="21" t="str">
        <x:v>Why It Matters</x:v>
      </x:c>
      <x:c r="D4" s="21" t="str"/>
      <x:c r="E4" s="21" t="str"/>
      <x:c r="F4" s="21" t="str"/>
    </x:row>
    <x:row r="5">
      <x:c r="A5" s="149" t="str">
        <x:v>1</x:v>
      </x:c>
      <x:c r="B5" s="149" t="str">
        <x:v>Choose your pay frequency.</x:v>
      </x:c>
      <x:c r="C5" s="149" t="str">
        <x:v>The planner generates paycheck dates based on your schedule.</x:v>
      </x:c>
      <x:c r="D5" s="149" t="str"/>
      <x:c r="E5" s="149" t="str"/>
      <x:c r="F5" s="149" t="str"/>
    </x:row>
    <x:row r="6">
      <x:c r="A6" s="149" t="str">
        <x:v>2</x:v>
      </x:c>
      <x:c r="B6" s="149" t="str">
        <x:v>Enter dependable take-home pay.</x:v>
      </x:c>
      <x:c r="C6" s="149" t="str">
        <x:v>Use the amount that actually reaches your bank account.</x:v>
      </x:c>
      <x:c r="D6" s="149" t="str"/>
      <x:c r="E6" s="149" t="str"/>
      <x:c r="F6" s="149" t="str"/>
    </x:row>
    <x:row r="7">
      <x:c r="A7" s="149" t="str">
        <x:v>3</x:v>
      </x:c>
      <x:c r="B7" s="149" t="str">
        <x:v>Assign every bill to a paycheck.</x:v>
      </x:c>
      <x:c r="C7" s="149" t="str">
        <x:v>Use the paycheck that arrives before the bill due date.</x:v>
      </x:c>
      <x:c r="D7" s="149" t="str"/>
      <x:c r="E7" s="149" t="str"/>
      <x:c r="F7" s="149" t="str"/>
    </x:row>
    <x:row r="8">
      <x:c r="A8" s="149" t="str">
        <x:v>4</x:v>
      </x:c>
      <x:c r="B8" s="149" t="str">
        <x:v>Plan living expenses.</x:v>
      </x:c>
      <x:c r="C8" s="149" t="str">
        <x:v>Set aside money for groceries, transportation, and daily spending.</x:v>
      </x:c>
      <x:c r="D8" s="149" t="str"/>
      <x:c r="E8" s="149" t="str"/>
      <x:c r="F8" s="149" t="str"/>
    </x:row>
    <x:row r="9">
      <x:c r="A9" s="149" t="str">
        <x:v>5</x:v>
      </x:c>
      <x:c r="B9" s="149" t="str">
        <x:v>Add savings and extra debt payments.</x:v>
      </x:c>
      <x:c r="C9" s="149" t="str">
        <x:v>Treat these as planned allocations rather than leftovers.</x:v>
      </x:c>
      <x:c r="D9" s="149" t="str"/>
      <x:c r="E9" s="149" t="str"/>
      <x:c r="F9" s="149" t="str"/>
    </x:row>
    <x:row r="10">
      <x:c r="A10" s="149" t="str">
        <x:v>6</x:v>
      </x:c>
      <x:c r="B10" s="149" t="str">
        <x:v>Protect your checking buffer.</x:v>
      </x:c>
      <x:c r="C10" s="149" t="str">
        <x:v>Leave enough cash for pending transactions and timing differences.</x:v>
      </x:c>
      <x:c r="D10" s="149" t="str"/>
      <x:c r="E10" s="149" t="str"/>
      <x:c r="F10" s="149" t="str"/>
    </x:row>
    <x:row r="11">
      <x:c r="A11" s="149" t="str">
        <x:v>7</x:v>
      </x:c>
      <x:c r="B11" s="149" t="str">
        <x:v>Review each paycheck before payday.</x:v>
      </x:c>
      <x:c r="C11" s="149" t="str">
        <x:v>Update amounts when income or bills change.</x:v>
      </x:c>
      <x:c r="D11" s="149" t="str"/>
      <x:c r="E11" s="149" t="str"/>
      <x:c r="F11" s="149" t="str"/>
    </x:row>
    <x:row r="13">
      <x:c r="A13" s="40" t="str">
        <x:v>Important Planning Notes</x:v>
      </x:c>
      <x:c r="B13" s="40"/>
      <x:c r="C13" s="40"/>
      <x:c r="D13" s="40"/>
      <x:c r="E13" s="40"/>
      <x:c r="F13" s="40"/>
    </x:row>
    <x:row r="14">
      <x:c r="A14" s="152" t="str">
        <x:v>• A biweekly schedule usually produces two paychecks per month and two three-paycheck months per year.</x:v>
      </x:c>
      <x:c r="B14" s="152"/>
      <x:c r="C14" s="152"/>
      <x:c r="D14" s="152"/>
      <x:c r="E14" s="152"/>
      <x:c r="F14" s="152"/>
    </x:row>
    <x:row r="15">
      <x:c r="A15" s="152" t="str">
        <x:v>• Semimonthly pay usually arrives twice per month on fixed dates.</x:v>
      </x:c>
      <x:c r="B15" s="152"/>
      <x:c r="C15" s="152"/>
      <x:c r="D15" s="152"/>
      <x:c r="E15" s="152"/>
      <x:c r="F15" s="152"/>
    </x:row>
    <x:row r="16">
      <x:c r="A16" s="152" t="str">
        <x:v>• Do not assign the same bill to more than one paycheck.</x:v>
      </x:c>
      <x:c r="B16" s="152"/>
      <x:c r="C16" s="152"/>
      <x:c r="D16" s="152"/>
      <x:c r="E16" s="152"/>
      <x:c r="F16" s="152"/>
    </x:row>
    <x:row r="17">
      <x:c r="A17" s="152" t="str">
        <x:v>• Automatic payments should be scheduled only after the funding paycheck clears.</x:v>
      </x:c>
      <x:c r="B17" s="152"/>
      <x:c r="C17" s="152"/>
      <x:c r="D17" s="152"/>
      <x:c r="E17" s="152"/>
      <x:c r="F17" s="152"/>
    </x:row>
    <x:row r="18">
      <x:c r="A18" s="152" t="str">
        <x:v>• A zero-based paycheck plan does not require leaving the checking account empty.</x:v>
      </x:c>
      <x:c r="B18" s="152"/>
      <x:c r="C18" s="152"/>
      <x:c r="D18" s="152"/>
      <x:c r="E18" s="152"/>
      <x:c r="F18" s="152"/>
    </x:row>
  </x:sheetData>
  <x:mergeCells>
    <x:mergeCell ref="A1:F2"/>
    <x:mergeCell ref="B4:C4"/>
    <x:mergeCell ref="D4:F4"/>
    <x:mergeCell ref="B5:C5"/>
    <x:mergeCell ref="D5:F5"/>
    <x:mergeCell ref="B6:C6"/>
    <x:mergeCell ref="D6:F6"/>
    <x:mergeCell ref="B7:C7"/>
    <x:mergeCell ref="D7:F7"/>
    <x:mergeCell ref="B8:C8"/>
    <x:mergeCell ref="D8:F8"/>
    <x:mergeCell ref="B9:C9"/>
    <x:mergeCell ref="D9:F9"/>
    <x:mergeCell ref="B10:C10"/>
    <x:mergeCell ref="D10:F10"/>
    <x:mergeCell ref="B11:C11"/>
    <x:mergeCell ref="D11:F11"/>
    <x:mergeCell ref="A13:F13"/>
    <x:mergeCell ref="A14:F14"/>
    <x:mergeCell ref="A15:F15"/>
    <x:mergeCell ref="A16:F16"/>
    <x:mergeCell ref="A17:F17"/>
    <x:mergeCell ref="A18:F18"/>
  </x:mergeCells>
  <x:pageMargins left="0.7" right="0.7" top="0.75" bottom="0.75" header="0.3" footer="0.3"/>
</x:worksheet>
</file>